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SCLbackup\UNI\"/>
    </mc:Choice>
  </mc:AlternateContent>
  <xr:revisionPtr revIDLastSave="0" documentId="8_{232F149D-9798-4CC3-8EA4-DF1F967380A9}" xr6:coauthVersionLast="32" xr6:coauthVersionMax="32" xr10:uidLastSave="{00000000-0000-0000-0000-000000000000}"/>
  <bookViews>
    <workbookView xWindow="0" yWindow="0" windowWidth="28800" windowHeight="12225" xr2:uid="{00000000-000D-0000-FFFF-FFFF00000000}"/>
  </bookViews>
  <sheets>
    <sheet name="Foglio4" sheetId="4" r:id="rId1"/>
    <sheet name="Foglio1" sheetId="5" r:id="rId2"/>
  </sheets>
  <definedNames>
    <definedName name="_xlnm._FilterDatabase" localSheetId="0" hidden="1">Foglio4!$A$2:$C$2</definedName>
  </definedNames>
  <calcPr calcId="162913"/>
</workbook>
</file>

<file path=xl/calcChain.xml><?xml version="1.0" encoding="utf-8"?>
<calcChain xmlns="http://schemas.openxmlformats.org/spreadsheetml/2006/main">
  <c r="G5" i="5" l="1"/>
  <c r="F5" i="5"/>
  <c r="G7" i="5"/>
  <c r="F7" i="5"/>
  <c r="G12" i="5"/>
  <c r="F12" i="5"/>
  <c r="G17" i="5"/>
  <c r="F17" i="5"/>
  <c r="G26" i="5"/>
  <c r="F26" i="5"/>
  <c r="G30" i="5"/>
  <c r="F30" i="5"/>
  <c r="G35" i="5"/>
  <c r="F35" i="5"/>
  <c r="G51" i="5"/>
  <c r="F51" i="5"/>
  <c r="G56" i="5"/>
  <c r="F56" i="5"/>
  <c r="G66" i="5"/>
  <c r="F66" i="5"/>
  <c r="G72" i="5"/>
  <c r="F72" i="5"/>
  <c r="G80" i="5"/>
  <c r="F80" i="5"/>
  <c r="G89" i="5"/>
  <c r="F89" i="5"/>
  <c r="G99" i="5"/>
  <c r="F99" i="5"/>
  <c r="G101" i="5"/>
  <c r="F101" i="5"/>
  <c r="G103" i="5"/>
  <c r="F103" i="5"/>
  <c r="G111" i="5"/>
  <c r="F111" i="5"/>
  <c r="G39" i="5"/>
  <c r="F39" i="5"/>
  <c r="E109" i="5"/>
  <c r="E108" i="5"/>
  <c r="E107" i="5"/>
  <c r="E106" i="5"/>
  <c r="E105" i="5"/>
  <c r="E99" i="5"/>
  <c r="E97" i="5"/>
  <c r="E96" i="5"/>
  <c r="E95" i="5"/>
  <c r="E88" i="5"/>
  <c r="E85" i="5"/>
  <c r="E80" i="5"/>
  <c r="E77" i="5"/>
  <c r="E70" i="5"/>
  <c r="E69" i="5"/>
  <c r="E67" i="5"/>
  <c r="N53" i="5"/>
  <c r="E61" i="5"/>
  <c r="E51" i="5"/>
  <c r="E50" i="5"/>
  <c r="E49" i="5"/>
  <c r="E44" i="5"/>
  <c r="E40" i="5"/>
  <c r="E36" i="5"/>
  <c r="E27" i="5"/>
  <c r="E26" i="5"/>
  <c r="E25" i="5"/>
  <c r="E22" i="5"/>
  <c r="E20" i="5"/>
  <c r="E18" i="5"/>
  <c r="E4" i="5"/>
  <c r="D101" i="4"/>
  <c r="D38" i="4"/>
  <c r="D16" i="4"/>
  <c r="D102" i="4"/>
  <c r="D124" i="4"/>
  <c r="D137" i="4"/>
  <c r="D170" i="4"/>
  <c r="D81" i="4"/>
  <c r="D160" i="4"/>
  <c r="E111" i="4"/>
  <c r="D158" i="4"/>
  <c r="D107" i="4"/>
  <c r="D55" i="4"/>
  <c r="D73" i="4"/>
  <c r="E105" i="4"/>
  <c r="D7" i="4"/>
  <c r="D21" i="4"/>
  <c r="D44" i="4"/>
  <c r="D173" i="4"/>
  <c r="D120" i="4"/>
  <c r="D65" i="4"/>
  <c r="D76" i="4"/>
  <c r="F68" i="4"/>
  <c r="D15" i="4"/>
  <c r="D72" i="4"/>
  <c r="D113" i="4"/>
  <c r="D42" i="4"/>
  <c r="E3" i="4"/>
  <c r="D119" i="4"/>
  <c r="E141" i="4"/>
  <c r="E56" i="4"/>
  <c r="D156" i="4"/>
  <c r="G121" i="4"/>
  <c r="D118" i="4"/>
  <c r="D148" i="4"/>
  <c r="D10" i="4"/>
  <c r="D5" i="4"/>
  <c r="D93" i="4"/>
  <c r="D94" i="4"/>
  <c r="E98" i="4"/>
  <c r="D49" i="4"/>
  <c r="D140" i="4"/>
  <c r="D32" i="4"/>
  <c r="E96" i="4"/>
  <c r="D14" i="4"/>
  <c r="F116" i="4"/>
  <c r="E25" i="4"/>
  <c r="D35" i="4"/>
  <c r="D112" i="4"/>
  <c r="D28" i="4"/>
  <c r="E20" i="4"/>
  <c r="D84" i="4"/>
  <c r="D39" i="4"/>
  <c r="D69" i="4"/>
  <c r="D163" i="4"/>
  <c r="I109" i="4"/>
  <c r="D64" i="4"/>
  <c r="E138" i="4"/>
  <c r="D154" i="4"/>
  <c r="G171" i="4"/>
  <c r="D117" i="4"/>
  <c r="E66" i="4"/>
  <c r="H36" i="4"/>
  <c r="D159" i="4"/>
  <c r="D174" i="4"/>
  <c r="F61" i="4"/>
  <c r="F52" i="4"/>
  <c r="D150" i="4"/>
  <c r="G70" i="4"/>
  <c r="F59" i="4"/>
  <c r="G103" i="4"/>
  <c r="G4" i="4"/>
  <c r="D29" i="4"/>
  <c r="D6" i="4"/>
  <c r="D9" i="4"/>
  <c r="D157" i="4"/>
  <c r="D155" i="4"/>
  <c r="D131" i="4"/>
  <c r="D151" i="4"/>
  <c r="D97" i="4"/>
  <c r="D129" i="4"/>
  <c r="D8" i="4"/>
  <c r="D60" i="4"/>
  <c r="D80" i="4"/>
  <c r="E63" i="4"/>
  <c r="D24" i="4"/>
  <c r="F115" i="4"/>
  <c r="D144" i="4"/>
  <c r="E86" i="4"/>
  <c r="D123" i="4"/>
  <c r="G139" i="4"/>
  <c r="D62" i="4" l="1"/>
  <c r="E77" i="4"/>
  <c r="F83" i="4"/>
  <c r="E43" i="4"/>
  <c r="E149" i="4"/>
  <c r="D33" i="4"/>
  <c r="E142" i="4"/>
  <c r="D87" i="4"/>
  <c r="D162" i="4"/>
  <c r="D169" i="4"/>
  <c r="E45" i="4"/>
  <c r="D78" i="4"/>
  <c r="D132" i="4" l="1"/>
  <c r="D67" i="4"/>
  <c r="F146" i="4"/>
  <c r="F11" i="4"/>
  <c r="D106" i="4"/>
  <c r="F34" i="4"/>
  <c r="D19" i="4"/>
  <c r="D40" i="4"/>
  <c r="N2" i="4"/>
  <c r="F161" i="4"/>
  <c r="D172" i="4"/>
  <c r="D134" i="4"/>
  <c r="D58" i="4"/>
  <c r="F92" i="4"/>
  <c r="D82" i="4"/>
  <c r="D100" i="4"/>
  <c r="D165" i="4"/>
  <c r="E89" i="4"/>
  <c r="E47" i="4"/>
  <c r="D26" i="4"/>
  <c r="E122" i="4"/>
  <c r="D114" i="4"/>
  <c r="D166" i="4"/>
  <c r="D12" i="4"/>
  <c r="D75" i="4"/>
  <c r="D41" i="4"/>
  <c r="D135" i="4"/>
  <c r="G57" i="4"/>
  <c r="G53" i="4"/>
  <c r="D147" i="4"/>
  <c r="D167" i="4"/>
  <c r="D79" i="4"/>
  <c r="F110" i="4"/>
  <c r="D153" i="4"/>
  <c r="E136" i="4"/>
  <c r="D50" i="4"/>
  <c r="D168" i="4"/>
  <c r="D128" i="4"/>
  <c r="D27" i="4"/>
  <c r="D74" i="4"/>
  <c r="E90" i="4"/>
  <c r="E130" i="4"/>
  <c r="E31" i="4"/>
  <c r="E164" i="4"/>
  <c r="D46" i="4"/>
  <c r="D91" i="4"/>
  <c r="E51" i="4"/>
  <c r="F88" i="4"/>
  <c r="D125" i="4"/>
  <c r="E127" i="4"/>
  <c r="D17" i="4"/>
  <c r="D48" i="4"/>
  <c r="H71" i="4"/>
  <c r="D143" i="4"/>
  <c r="E37" i="4"/>
  <c r="F108" i="4"/>
  <c r="E54" i="4"/>
  <c r="D133" i="4"/>
  <c r="D99" i="4"/>
  <c r="G104" i="4"/>
  <c r="D145" i="4"/>
  <c r="D18" i="4"/>
  <c r="F22" i="4"/>
  <c r="E95" i="4"/>
  <c r="I126" i="4"/>
  <c r="D152" i="4"/>
  <c r="G23" i="4"/>
  <c r="E13" i="4"/>
  <c r="D85" i="4"/>
  <c r="O30" i="4"/>
</calcChain>
</file>

<file path=xl/sharedStrings.xml><?xml version="1.0" encoding="utf-8"?>
<sst xmlns="http://schemas.openxmlformats.org/spreadsheetml/2006/main" count="874" uniqueCount="577">
  <si>
    <t>CT</t>
  </si>
  <si>
    <t>UNI/CT 001
commissione centrale tecnica</t>
  </si>
  <si>
    <t>Bertoni (LO)</t>
  </si>
  <si>
    <t>UNI/CT 002
acustica e vibrazione</t>
  </si>
  <si>
    <t>UNI/CT 002/SC 01
acustica in edilizia</t>
  </si>
  <si>
    <t>UNI/CT 002/SC 01/GL 01
caratterizzazione acustica dei materiali</t>
  </si>
  <si>
    <t>UNI/CT 002/GL 03
rumore nell'ambito di lavoro</t>
  </si>
  <si>
    <t>Belardi (BS)</t>
  </si>
  <si>
    <t>Mastino (SS)</t>
  </si>
  <si>
    <t>Seren Tha (TO)</t>
  </si>
  <si>
    <t>Iannace (BN)</t>
  </si>
  <si>
    <t>Caporello (PD)</t>
  </si>
  <si>
    <t>UNI/CT 002/SC 01/GL 03
rumore degli impianti negli edifici</t>
  </si>
  <si>
    <t>UNI/CT 002/GL 27
incertezza dei calcoli e delle misurazioni acustiche</t>
  </si>
  <si>
    <t>Breda (PE)</t>
  </si>
  <si>
    <t>Frassine (BS)</t>
  </si>
  <si>
    <t>Sapienza (TO)</t>
  </si>
  <si>
    <t>Boilini (PE)</t>
  </si>
  <si>
    <t>UNI/CT 002/GL 36
interventi di mitigazione sonora; analisi costi-efficacia e costi-benefici</t>
  </si>
  <si>
    <t>Cicorello (TO)</t>
  </si>
  <si>
    <t>UNI/CT 002/SC 01/GL 04
metodi previsionali delle prestazioni acustiche degli impianti</t>
  </si>
  <si>
    <t>Mori (MB)</t>
  </si>
  <si>
    <t>Orsini (PI)</t>
  </si>
  <si>
    <t>UNI/CT 002/GL 37
indicazioni operative per la redazione delle informazioni sulle emissioni acustiche delle macchine</t>
  </si>
  <si>
    <t>Marocco (TO)</t>
  </si>
  <si>
    <t>UNI/CT 002/SC 01/GL 05
classificazioni acustica degli edifici</t>
  </si>
  <si>
    <t>UNI/CT 002/GL 38
misurazione del rumore intrusivo</t>
  </si>
  <si>
    <t>Piccin (UD)</t>
  </si>
  <si>
    <t>Donelli (VE)</t>
  </si>
  <si>
    <t>UNI/CT 002/GL 39
gestione del rumore di cantiere in ambito urbano</t>
  </si>
  <si>
    <t>UNI/CT 002/SC 01/GL 06
progettazione integrata termo-acustica degli edifici</t>
  </si>
  <si>
    <t>UNI/CT 002/SC 01/GL 07
revisione della UNI 11532:2014</t>
  </si>
  <si>
    <t>Michelini (GE)</t>
  </si>
  <si>
    <t>UNI/CT 003
Agroalimentare</t>
  </si>
  <si>
    <t>Rugolotto (VR)</t>
  </si>
  <si>
    <t>UNI/CT 004
Ambiente</t>
  </si>
  <si>
    <t>UNI/CT 004/GL 01
sistemi di gestione ambientali</t>
  </si>
  <si>
    <t>Cavazzini (PR)</t>
  </si>
  <si>
    <t>Pagni (PI)</t>
  </si>
  <si>
    <t>Gargiulo (SS)</t>
  </si>
  <si>
    <t>Zadra (MB)</t>
  </si>
  <si>
    <t>Onidi (TO)</t>
  </si>
  <si>
    <t>Landra (VI)</t>
  </si>
  <si>
    <t>Bertoldi (VR)</t>
  </si>
  <si>
    <t>UNI/CT 004/GL 05
suolo e rifiuti</t>
  </si>
  <si>
    <t>Lazzari (TO)</t>
  </si>
  <si>
    <t>UNI/CT 004/GL 10
gestione ambientale di prodotti</t>
  </si>
  <si>
    <t>UNI/CT 004/GL 15
cambiamento climatico</t>
  </si>
  <si>
    <t>UNI/CT 005
apparecchi di sollevamento e relativi accessori</t>
  </si>
  <si>
    <t>Ferro (RA)</t>
  </si>
  <si>
    <t>Cucchi (RN)</t>
  </si>
  <si>
    <t>UNI/CT 006
attività professionali non regolamentate</t>
  </si>
  <si>
    <t>Uberti (BO)</t>
  </si>
  <si>
    <t>Cardinale (CNI)</t>
  </si>
  <si>
    <t>Contini (MI)</t>
  </si>
  <si>
    <t>Pellegatta (MI)</t>
  </si>
  <si>
    <t>UNI/CT 009
cemento, malte, calcestruzzi e cemento armato</t>
  </si>
  <si>
    <t>Cantarutti (UD)</t>
  </si>
  <si>
    <t>UNI/CT 010/GL 02
stima del valore di mercato degli immobili</t>
  </si>
  <si>
    <t>Pancotti (BO)</t>
  </si>
  <si>
    <t>Vinardi (TO)</t>
  </si>
  <si>
    <t>UNI/CT 011
comportamento all'incendio</t>
  </si>
  <si>
    <t>UNI/CT 011/GL 01
reazione al fuoco</t>
  </si>
  <si>
    <t>Milia (MB)</t>
  </si>
  <si>
    <t>De Santis (FG)</t>
  </si>
  <si>
    <t>UNI/CT 011/GL 02
resistenza all'incendio</t>
  </si>
  <si>
    <t>Prince (BO)</t>
  </si>
  <si>
    <t>Grandis (FE)</t>
  </si>
  <si>
    <t>Sillitti (TO)</t>
  </si>
  <si>
    <t>UNI/CT 011/GL 03
pericolo di tossicità in caso di incendio</t>
  </si>
  <si>
    <t>UNI/CT 011/GL 07
ingegneria della sicurezza contro l'incendio</t>
  </si>
  <si>
    <t>Vianello (MI)</t>
  </si>
  <si>
    <t>Lopez (PE)</t>
  </si>
  <si>
    <t>Alvigini (TO)</t>
  </si>
  <si>
    <t>Sartorello (VE)</t>
  </si>
  <si>
    <t>Di Felice (VI)</t>
  </si>
  <si>
    <t>Uni/CT 011/GL 08
serramenti apribili resistenti al fuoco e a tenuta di fumo</t>
  </si>
  <si>
    <t>Facipieri (VI)</t>
  </si>
  <si>
    <t>UNI/CT 012
costruzioni stradali e opere civili delle infrastrutture</t>
  </si>
  <si>
    <t>UNI/CT 012/SC 01
attrezzature stradali</t>
  </si>
  <si>
    <t>UNI/CT 012/SC 01/GL 01
barriere stradali di sicurezza</t>
  </si>
  <si>
    <t>UNI/CT 012/GL 04
ricostruzione degli incidenti stradali</t>
  </si>
  <si>
    <t>Porcellotti (AR)</t>
  </si>
  <si>
    <t>Napoli (TO)</t>
  </si>
  <si>
    <t>Lantieri (BO)</t>
  </si>
  <si>
    <t>UNI/CT 012/SC 02
materiali stradali</t>
  </si>
  <si>
    <t>Calvi (VE)</t>
  </si>
  <si>
    <t>Begani (FI)</t>
  </si>
  <si>
    <t>Coghe (CA)</t>
  </si>
  <si>
    <t>Vannucchi (MI)</t>
  </si>
  <si>
    <t>De Novellis (PE)</t>
  </si>
  <si>
    <t>Morgante (AQ)</t>
  </si>
  <si>
    <t>Perino (SS)</t>
  </si>
  <si>
    <t>Ghillani (PR)</t>
  </si>
  <si>
    <t>Monfreda (UD)</t>
  </si>
  <si>
    <t>UNI/CT 012/SC 01/GL 04
attrezzature per il controllo del traffico</t>
  </si>
  <si>
    <t>UNI/CT 012/SC 02/GL 01
materiali stradali bituminosi e sintetici</t>
  </si>
  <si>
    <t>UNI/CT 012/SC 02/GL 04
materiali granulari non legati, cementizi e marginali</t>
  </si>
  <si>
    <t>Valori (VE)</t>
  </si>
  <si>
    <t>UNI/CT 014
documentazione e informazione</t>
  </si>
  <si>
    <t>UNI/CT 014/SC 04
automazione e documentazione</t>
  </si>
  <si>
    <t>Lobina (SS)</t>
  </si>
  <si>
    <t>Marras (CA)</t>
  </si>
  <si>
    <t>Guzzinati (FE)</t>
  </si>
  <si>
    <t>Fanfoni (PR)</t>
  </si>
  <si>
    <t>UNI/CT 014/SC 09
presentazione, indicazione e descrizione dei documenti</t>
  </si>
  <si>
    <t>UNI/CT 014/SC 11
archivi e gestione documentale</t>
  </si>
  <si>
    <t>UNI/CT 015
Ergonomia</t>
  </si>
  <si>
    <t>UNI/CT 016
gestione per la qualità e metodi statistici</t>
  </si>
  <si>
    <t>UNI/CT 016/GL 01
Concetti e terminologie</t>
  </si>
  <si>
    <t>Bacile di Castiglione (MB)</t>
  </si>
  <si>
    <t>Piselli (CA)</t>
  </si>
  <si>
    <t>Zappa (CO)</t>
  </si>
  <si>
    <t>Cocco (TO)</t>
  </si>
  <si>
    <t>Bettale (VI)</t>
  </si>
  <si>
    <t>UNI/CT 016/GL 02
Sistemi di gestione per la qualità</t>
  </si>
  <si>
    <t>Maxia (SS)</t>
  </si>
  <si>
    <t>UNI/CT 016/GL 03
Tecniche di supporto</t>
  </si>
  <si>
    <t>Baruffaldi (PR)</t>
  </si>
  <si>
    <t>Sarti (PR)</t>
  </si>
  <si>
    <t>UNI/CT 016/GL 37
Audit per la qualità e l'ambiente</t>
  </si>
  <si>
    <t>Frassini (MI)</t>
  </si>
  <si>
    <t>UNI/CT 016/GL 40
Qualità nei servizi</t>
  </si>
  <si>
    <t>UNI/CT 016/GL 69
Applicazione dei metodi statistici</t>
  </si>
  <si>
    <t>UNI/CT 016/GL 79
Analisi del valore</t>
  </si>
  <si>
    <t>UNI/CT 016/GL 89
Gestione dell'innovazione</t>
  </si>
  <si>
    <t>Gorini (VE)</t>
  </si>
  <si>
    <t>UNI/CT 018
imballaggio</t>
  </si>
  <si>
    <t>UNI/CT 019
impianti di ascensori, montacarichi, scale mobili e apparecchi similari</t>
  </si>
  <si>
    <t>Rovina (TS)</t>
  </si>
  <si>
    <t>Vitelli (CE)</t>
  </si>
  <si>
    <t>UNI/CT 019/GL 09
Modifiche agli ascensori esistenti</t>
  </si>
  <si>
    <t>Tiburzi (AQ)</t>
  </si>
  <si>
    <t>Laffranchi (MI)</t>
  </si>
  <si>
    <t>UNI/CT 019/GL 11
Revisione norme UNI inerenti gli ascensori</t>
  </si>
  <si>
    <t>UNI/CT 020
impianti ed attrezzi sportivi e ricreativi</t>
  </si>
  <si>
    <t>UNI/CT 020/GL 03
Pavimentazioni sportive</t>
  </si>
  <si>
    <t>Catta (CA)</t>
  </si>
  <si>
    <t>Scaramellini (SO)</t>
  </si>
  <si>
    <t>UNI/CT 020/GL 11
Piscine</t>
  </si>
  <si>
    <t>Cosattini (TO)</t>
  </si>
  <si>
    <t>UNI/CT 021
ingegneria strutturale</t>
  </si>
  <si>
    <t>UNI/CT 021/SC 01
Azioni sulle strutture</t>
  </si>
  <si>
    <t>UNI/CT 021/GL 01
Progettazione strutturale contro l'incendio</t>
  </si>
  <si>
    <t>Gnudi (BO)</t>
  </si>
  <si>
    <t>Fidelibus (TO)</t>
  </si>
  <si>
    <t>Sacchetti (AR)</t>
  </si>
  <si>
    <t>UNI/CT 021/SC 02
Strutture di calcestruzzo</t>
  </si>
  <si>
    <t>UNI/CT 021/GL 02
Strutture esistenti</t>
  </si>
  <si>
    <t>Ransenigo (BS)</t>
  </si>
  <si>
    <t>Guzzoni (BG)</t>
  </si>
  <si>
    <t>Monotti (TR)</t>
  </si>
  <si>
    <t>UNI/CT 021/SC 03
Strutture di acciaio</t>
  </si>
  <si>
    <t>Neri (FC)</t>
  </si>
  <si>
    <t>Grassi (TO)</t>
  </si>
  <si>
    <t>Caffè (GE)</t>
  </si>
  <si>
    <t>UNI/CT 021/GL 03
Elementi prefabbricati in calcestruzzo</t>
  </si>
  <si>
    <t>Floridia (SR)</t>
  </si>
  <si>
    <t>Izzo (BG)</t>
  </si>
  <si>
    <t>UNI/CT 021/SC 04
Strutture composte acciaio-calcestruzzo</t>
  </si>
  <si>
    <t>UNI/CT 021/GL 08
Monitoraggio delle strutture</t>
  </si>
  <si>
    <t>Sproccati (MN)</t>
  </si>
  <si>
    <t>Cirillo (MB)</t>
  </si>
  <si>
    <t>UNI/CT 021/SC 05
Strutture di legno</t>
  </si>
  <si>
    <t>Ferrario (TN)</t>
  </si>
  <si>
    <t>UNI/CT 021/SC 06
Strutture di muratura</t>
  </si>
  <si>
    <t>Barocci (RN)</t>
  </si>
  <si>
    <t>Bacco (BT)</t>
  </si>
  <si>
    <t>UNI/CT 021/SC 07
Progettazione geotecnica</t>
  </si>
  <si>
    <t>Pedemonte (GE)</t>
  </si>
  <si>
    <t>Segalini (PR)</t>
  </si>
  <si>
    <t>UNI/CT 021/SC 08
Strutture in zona sismica</t>
  </si>
  <si>
    <t>Pelli (GE)</t>
  </si>
  <si>
    <t>UNI/CT 021/SC 10
Criteri generali di progettazione strutturale</t>
  </si>
  <si>
    <t>Sterpi (GE)</t>
  </si>
  <si>
    <t>UNI/CT 022
legno</t>
  </si>
  <si>
    <t>Aresi (BG)</t>
  </si>
  <si>
    <t>UNI/CT 023
luce e illuminazione</t>
  </si>
  <si>
    <t>UNI/CT 023/GL 02
Illuminazione degli ambienti di lavoro e dei locali scolastici</t>
  </si>
  <si>
    <t>Rapini (AR)</t>
  </si>
  <si>
    <t>Di Dio (PA)</t>
  </si>
  <si>
    <t>Capezzuto (BA)</t>
  </si>
  <si>
    <t>Favuzza (PA)</t>
  </si>
  <si>
    <t>Sozzi (BG)</t>
  </si>
  <si>
    <t>Garelli (RA)</t>
  </si>
  <si>
    <t>Massarotto (TV)</t>
  </si>
  <si>
    <t>UNI/CT 023/GL 03
Illuminazione di sicurezza negli edifici</t>
  </si>
  <si>
    <t>Abate (CT)</t>
  </si>
  <si>
    <t>UNI/CT 023/GL 04
Illuminazione degli ambienti sportivi</t>
  </si>
  <si>
    <t>UNI/CT 023/GL 05
Illuminazione stradale</t>
  </si>
  <si>
    <t>UNI/CT 023/GL 06
Illuminazione gallerie</t>
  </si>
  <si>
    <t>UNI/CT 023/GL 08
Inquinamento luminoso</t>
  </si>
  <si>
    <t>UNI/CT 023/GL 10
Risparmio energetico negli edifici</t>
  </si>
  <si>
    <t>Ziletti (BS)</t>
  </si>
  <si>
    <t>Tagliafico (GE)</t>
  </si>
  <si>
    <t>Chiocca (PI)</t>
  </si>
  <si>
    <t>UNI/CT 023/GL 12
Progetto illuminotecnico</t>
  </si>
  <si>
    <t>UNI/CT 023/GL 14
Illuminazione beni culturali</t>
  </si>
  <si>
    <t>UNI/CT 024
macchine utensili</t>
  </si>
  <si>
    <t>UNI/CT 024/GL 01
Prove e collaudi delle macchine utensili</t>
  </si>
  <si>
    <t>Frigerio (CO)</t>
  </si>
  <si>
    <t>UNI/CT 024/GL 02
Valutazione ambientale delle macchine utensili</t>
  </si>
  <si>
    <t>UNI/CT 024/GL 03
Sicurezza delle macchine utensili per asportazione</t>
  </si>
  <si>
    <t>UNI/CT 024/GL 09
Robot e sistemi robotizzati</t>
  </si>
  <si>
    <t>UNI/CT 025
Manutenzione</t>
  </si>
  <si>
    <t>UNI/CT 025/SC 03
Manutenzione dei patrimoni immobiliari e del facility</t>
  </si>
  <si>
    <t>Rampazzo (MI)</t>
  </si>
  <si>
    <t>UNI/CT 026
metalli non ferrosi</t>
  </si>
  <si>
    <t>Fortini (FE)</t>
  </si>
  <si>
    <t>UNI/CT 027
Metrologia</t>
  </si>
  <si>
    <t>UNI/CT 027/GL 02
Materiali di riferimento</t>
  </si>
  <si>
    <t>Mihai (TO)</t>
  </si>
  <si>
    <t>UNI/CT 027/GL 03
Smart meters e smart grids</t>
  </si>
  <si>
    <t>Toniolo (TO)</t>
  </si>
  <si>
    <t>UNI/CT 030
Navale</t>
  </si>
  <si>
    <t>UNI/CT 030/SC 01
Impianti navali, sicurezza e protezioni antincendio e mezzi di salvataggio</t>
  </si>
  <si>
    <t>UNI/CT 030/SC 05
Navi da diporto</t>
  </si>
  <si>
    <t>UNI/CT 031
organi meccanici</t>
  </si>
  <si>
    <t>UNI/CT 033
prodotti, processi e sistemi per l'organismo edilizio</t>
  </si>
  <si>
    <t>UNI/CT 033/SC 01
Beni culturali</t>
  </si>
  <si>
    <t>UNI/CT 033/SC 01/GL 04
Ambiente</t>
  </si>
  <si>
    <t>UNI/CT 033/GL 02
Sostenibilità in edilizia</t>
  </si>
  <si>
    <t>Mogliotti (AT)</t>
  </si>
  <si>
    <t>Hoffmann (MS)</t>
  </si>
  <si>
    <t>UNI/CT 033/GL 05
Codificazione dei prodotti e dei processi costruttivi in edilizia</t>
  </si>
  <si>
    <t>UNI/CT 033/SC 01/GL 07
Strutture</t>
  </si>
  <si>
    <t>Cascone (CT)</t>
  </si>
  <si>
    <t>Biagini (AR)</t>
  </si>
  <si>
    <t>Capè (MI)</t>
  </si>
  <si>
    <t>UNI/CT 033/GL 06
Qualificazione immobiliare</t>
  </si>
  <si>
    <t>UNI/CT 033/GL 07
Valutazione degli asset immobiliari</t>
  </si>
  <si>
    <t>Chiarolini (BS)</t>
  </si>
  <si>
    <t>Calabrò Massey (TO)</t>
  </si>
  <si>
    <t>UNI/CT 033/GL 08
Controllo tecnico in esecuzione</t>
  </si>
  <si>
    <t>UNI/CT 033/GL 09
Scivolosità delle pavimentazioni</t>
  </si>
  <si>
    <t>Montecchi (MO)</t>
  </si>
  <si>
    <t>UNI/CT 033/GL 11
Valore del credito ipotecario immobiliare</t>
  </si>
  <si>
    <t>UNI/CT 033/GL 12
Finestre, porte, chiusure, oscurità e relativi accessori</t>
  </si>
  <si>
    <t>UNI/CT 033/GL 13
Porte e cancelli industriali commerciali e da garage</t>
  </si>
  <si>
    <t>UNI/CT 033/GL 14
Coperture continue ed impermeabilizzazioni</t>
  </si>
  <si>
    <t>Belotti (MB)</t>
  </si>
  <si>
    <t>UNI/CT 033/GL 19
Pavimenti di ceramica e adesivi per rivestimenti ceramici</t>
  </si>
  <si>
    <t>UNI/CT 033/GL 21
Pavimenti sopraelevati</t>
  </si>
  <si>
    <t>UNICT 033/GL 25
Apparecchi sanitari</t>
  </si>
  <si>
    <t>Maida (SS)</t>
  </si>
  <si>
    <t>UNI/CT 034
protezione attiva contro gli incendi</t>
  </si>
  <si>
    <t>UNI/CT 034/GL 04
Sistemi automatici di rilevazione di incendio</t>
  </si>
  <si>
    <t>Marelli (CO)</t>
  </si>
  <si>
    <t>Elia (TO)</t>
  </si>
  <si>
    <t>De Pinto (FG)</t>
  </si>
  <si>
    <t>UNI/CT 034/GL 07
Sistemi e componenti ad acqua</t>
  </si>
  <si>
    <t>Luraschi (MI)</t>
  </si>
  <si>
    <t>Giuliano (RI)</t>
  </si>
  <si>
    <t>UNI/CT 034/GL 08
Sistemi e componenti ad agenti speciali</t>
  </si>
  <si>
    <t>UNI/CT 034/GL 09
Sistemi per il controllo del fumo e calore</t>
  </si>
  <si>
    <t>Barro (UD)</t>
  </si>
  <si>
    <t>UNI/CT 036
prove non distruttive</t>
  </si>
  <si>
    <t>UNI/CT 037
recipienti per il trasporto di gas compressi, disciolti e liquefatti</t>
  </si>
  <si>
    <t>UNI/CT 037/GL 01
Recipienti criogenici</t>
  </si>
  <si>
    <t>Muratore (MB)</t>
  </si>
  <si>
    <t>UNI/CT 037/GL 07
Recipienti per il trasporto di gas</t>
  </si>
  <si>
    <t>UNI/CT 040
Servizi</t>
  </si>
  <si>
    <t>UNI/CT 040/GL 01
Servizi di consulenza e supporto gestionale alle imprese e organizzazioni</t>
  </si>
  <si>
    <t>Volonterio (CO)</t>
  </si>
  <si>
    <t>Ribatti (MI)</t>
  </si>
  <si>
    <t>Stefanelli (LE)</t>
  </si>
  <si>
    <t>UNI/CT 040/GL 13
Project management</t>
  </si>
  <si>
    <t>Mosca (BT)</t>
  </si>
  <si>
    <t>Esposito (NA)</t>
  </si>
  <si>
    <t>UNI/CT 040/GL 19
Periti assicurativi per accertamento, stima e/o liquidazione dei danni derivanti da sinistri</t>
  </si>
  <si>
    <t>UNI/CT 040/GL 21
Project management nella pubblica amministrazione</t>
  </si>
  <si>
    <t>UNI/CT 041
settore aerospaziale e difesa</t>
  </si>
  <si>
    <t>Garofalo (SA)</t>
  </si>
  <si>
    <t>UNI/CT 042
Sicurezza</t>
  </si>
  <si>
    <t>UNI/CT 042/SC 01/GL 01
Sicurezza del macchinario</t>
  </si>
  <si>
    <t>Mastrodicasa (PE)</t>
  </si>
  <si>
    <t>UNI/CT 042/GL 15
Attrezzatura provvisionale</t>
  </si>
  <si>
    <t>Benelli (AR)</t>
  </si>
  <si>
    <t>Franzero (TO)</t>
  </si>
  <si>
    <t>UNI/CT 042/GL 50
Atmosfere potenzialmente esplosive</t>
  </si>
  <si>
    <t>Freschi (MI)</t>
  </si>
  <si>
    <t>Costa (MB)</t>
  </si>
  <si>
    <t>Mosti (MS)</t>
  </si>
  <si>
    <t>Zerella (MI)</t>
  </si>
  <si>
    <t>Bini Verona (PI)</t>
  </si>
  <si>
    <t>UNI/CT 042/GL 55
Metodi e sistemi di gestione della salute e della sicurezza sul lavoro</t>
  </si>
  <si>
    <t>UNI/CT 042/SC 02/GL 01
Dispositivi di protezione contro le cadute dall'alto</t>
  </si>
  <si>
    <t>Mercurio (GE)</t>
  </si>
  <si>
    <t>Stingo (TO)</t>
  </si>
  <si>
    <t>UNI/CT 042/GL 57
Vibrazioni nell'ambiente di lavoro</t>
  </si>
  <si>
    <t>UNI/CT 042/GL 64
Sicurezza delle attività in atmosfera sottoossigenazione</t>
  </si>
  <si>
    <t>Bacchetta (MI)</t>
  </si>
  <si>
    <t>UNI/CT 042/GL 68
Figura professionale in ambito HSE</t>
  </si>
  <si>
    <t>Gavino (MI)</t>
  </si>
  <si>
    <t>UNI/CT 043/GL 01
Gruppo di lavoro archetipico</t>
  </si>
  <si>
    <t>Miozzo (PD)</t>
  </si>
  <si>
    <t>UNI/CT 043/GL 02
Gestione del rischio</t>
  </si>
  <si>
    <t>UNI/CT 043/GL 05
Organizzazione e gestione della sicurezza</t>
  </si>
  <si>
    <t>Tanturri (TO)</t>
  </si>
  <si>
    <t>UNI/CT 043/GL 06
Protezione civile</t>
  </si>
  <si>
    <t>Grimaz (UD)</t>
  </si>
  <si>
    <t>UNI/CT 043/GL 07
Sicurezza delle spiagge</t>
  </si>
  <si>
    <t>UNI/CT 044
tecnologie biomediche e diagnostiche</t>
  </si>
  <si>
    <t>Radice (MB)</t>
  </si>
  <si>
    <t>UNI/CT 047
TPD e GPS - documentazione, specificazione e verifica geometriche dei prodotti</t>
  </si>
  <si>
    <t>UNI/CT 047/GL 03
Disegno tecnico per edilizia ed impianti</t>
  </si>
  <si>
    <t>Nocera (PI)</t>
  </si>
  <si>
    <t>UNI/CT 050/SC 01
Materiali e macchine per la sede e per l'armamento ferrotranviario</t>
  </si>
  <si>
    <t>Martinelli (CO)</t>
  </si>
  <si>
    <t>Benini (PT)</t>
  </si>
  <si>
    <t>Cipriani (PA)</t>
  </si>
  <si>
    <t>UNI/CT 053
valvole industriali</t>
  </si>
  <si>
    <t>Martella (VC)</t>
  </si>
  <si>
    <t>UNI/CT 054
vetro</t>
  </si>
  <si>
    <t>UNI/CT 055
metrologia della portata, pressione, temperatura</t>
  </si>
  <si>
    <t>UNI/CT 055/GL 01
Portata</t>
  </si>
  <si>
    <t>UNI/CT 055/GL 02
Idrometria</t>
  </si>
  <si>
    <t>UNI/CT 055/GL 03
Pressione e temperatura</t>
  </si>
  <si>
    <t>Scalamandrè (FI)</t>
  </si>
  <si>
    <t>Scarpino (FI)</t>
  </si>
  <si>
    <t>Luzzi (FI)</t>
  </si>
  <si>
    <t>Manassero (PV)</t>
  </si>
  <si>
    <t>De Pascalis (LE)</t>
  </si>
  <si>
    <t>Largo (LE)</t>
  </si>
  <si>
    <t>Gerardi (LE)</t>
  </si>
  <si>
    <t>A. Lopez (CNI)</t>
  </si>
  <si>
    <t>Dallapiccola (FE)</t>
  </si>
  <si>
    <t>Dell'Acqua (MT)</t>
  </si>
  <si>
    <t>Tarlon (TV)</t>
  </si>
  <si>
    <t>Monaco (CNI)</t>
  </si>
  <si>
    <t>UNI/CT 042/GL 66
Terminologia in materia di salute e sicurezza sul lavoro</t>
  </si>
  <si>
    <t>UNI/CT 043
sicurezza della società e del cittadino</t>
  </si>
  <si>
    <t>UNI/CT 050
trasporto guidato su ferro</t>
  </si>
  <si>
    <t>UNI/CT 050/SC 04
Materiale rotabile per trasporti urbani e suburbani (tranvie, metropolitane, ferrovie leggere)</t>
  </si>
  <si>
    <t xml:space="preserve">AQ </t>
  </si>
  <si>
    <t>Aquila</t>
  </si>
  <si>
    <t>Abruzzo</t>
  </si>
  <si>
    <t xml:space="preserve">CH </t>
  </si>
  <si>
    <t xml:space="preserve">Chieti </t>
  </si>
  <si>
    <t xml:space="preserve">PE </t>
  </si>
  <si>
    <t xml:space="preserve">Pescara </t>
  </si>
  <si>
    <t xml:space="preserve">TE </t>
  </si>
  <si>
    <t xml:space="preserve">Teramo </t>
  </si>
  <si>
    <t xml:space="preserve">MT </t>
  </si>
  <si>
    <t xml:space="preserve">Matera </t>
  </si>
  <si>
    <t>Basilicata</t>
  </si>
  <si>
    <t xml:space="preserve">PZ </t>
  </si>
  <si>
    <t xml:space="preserve">Potenza </t>
  </si>
  <si>
    <t xml:space="preserve">VV </t>
  </si>
  <si>
    <t xml:space="preserve">Vibo-Valentia </t>
  </si>
  <si>
    <t>Calabria</t>
  </si>
  <si>
    <t xml:space="preserve">RC </t>
  </si>
  <si>
    <t xml:space="preserve">Reggio-Calabria </t>
  </si>
  <si>
    <t xml:space="preserve">KR </t>
  </si>
  <si>
    <t xml:space="preserve">Crotone </t>
  </si>
  <si>
    <t xml:space="preserve">CS </t>
  </si>
  <si>
    <t xml:space="preserve">Cosenza </t>
  </si>
  <si>
    <t xml:space="preserve">CZ </t>
  </si>
  <si>
    <t xml:space="preserve">Catanzaro </t>
  </si>
  <si>
    <t xml:space="preserve">SA </t>
  </si>
  <si>
    <t xml:space="preserve">Salerno </t>
  </si>
  <si>
    <t>Campania</t>
  </si>
  <si>
    <t xml:space="preserve">NA </t>
  </si>
  <si>
    <t xml:space="preserve">Napoli </t>
  </si>
  <si>
    <t xml:space="preserve">CE </t>
  </si>
  <si>
    <t xml:space="preserve">Caserta </t>
  </si>
  <si>
    <t xml:space="preserve">BN </t>
  </si>
  <si>
    <t xml:space="preserve">Benevento </t>
  </si>
  <si>
    <t xml:space="preserve">AV </t>
  </si>
  <si>
    <t xml:space="preserve">Avellino </t>
  </si>
  <si>
    <t xml:space="preserve">RN </t>
  </si>
  <si>
    <t xml:space="preserve">Rimini </t>
  </si>
  <si>
    <t>Emilia Romagna</t>
  </si>
  <si>
    <t xml:space="preserve">RE </t>
  </si>
  <si>
    <t xml:space="preserve">Reggio-Emilia </t>
  </si>
  <si>
    <t xml:space="preserve">RA </t>
  </si>
  <si>
    <t xml:space="preserve">Ravenna </t>
  </si>
  <si>
    <t xml:space="preserve">PC </t>
  </si>
  <si>
    <t xml:space="preserve">Piacenza </t>
  </si>
  <si>
    <t xml:space="preserve">PR </t>
  </si>
  <si>
    <t xml:space="preserve">Parma </t>
  </si>
  <si>
    <t xml:space="preserve">MO </t>
  </si>
  <si>
    <t xml:space="preserve">Modena </t>
  </si>
  <si>
    <t xml:space="preserve">FC </t>
  </si>
  <si>
    <t xml:space="preserve">Forli-Cesena </t>
  </si>
  <si>
    <t xml:space="preserve">FE </t>
  </si>
  <si>
    <t xml:space="preserve">Ferrara </t>
  </si>
  <si>
    <t xml:space="preserve">BO </t>
  </si>
  <si>
    <t xml:space="preserve">Bologna </t>
  </si>
  <si>
    <t xml:space="preserve">UD </t>
  </si>
  <si>
    <t xml:space="preserve">Udine </t>
  </si>
  <si>
    <t>Friuli Venezia Giulia</t>
  </si>
  <si>
    <t xml:space="preserve">TS </t>
  </si>
  <si>
    <t xml:space="preserve">Trieste </t>
  </si>
  <si>
    <t xml:space="preserve">PN </t>
  </si>
  <si>
    <t xml:space="preserve">Pordenone </t>
  </si>
  <si>
    <t xml:space="preserve">GO </t>
  </si>
  <si>
    <t xml:space="preserve">Gorizia </t>
  </si>
  <si>
    <t xml:space="preserve">VT </t>
  </si>
  <si>
    <t xml:space="preserve">Viterbo </t>
  </si>
  <si>
    <t>Lazio</t>
  </si>
  <si>
    <t xml:space="preserve">Roma </t>
  </si>
  <si>
    <t xml:space="preserve">RI </t>
  </si>
  <si>
    <t xml:space="preserve">Rieti </t>
  </si>
  <si>
    <t xml:space="preserve">LT </t>
  </si>
  <si>
    <t xml:space="preserve">Latina </t>
  </si>
  <si>
    <t xml:space="preserve">FR </t>
  </si>
  <si>
    <t xml:space="preserve">Frosinone </t>
  </si>
  <si>
    <t xml:space="preserve">GE </t>
  </si>
  <si>
    <t xml:space="preserve">Genova </t>
  </si>
  <si>
    <t>Liguria</t>
  </si>
  <si>
    <t xml:space="preserve">IM </t>
  </si>
  <si>
    <t xml:space="preserve">Imperia </t>
  </si>
  <si>
    <t xml:space="preserve">SP </t>
  </si>
  <si>
    <t xml:space="preserve">La-Spezia </t>
  </si>
  <si>
    <t xml:space="preserve">SV </t>
  </si>
  <si>
    <t xml:space="preserve">Savona </t>
  </si>
  <si>
    <t xml:space="preserve">MI </t>
  </si>
  <si>
    <t xml:space="preserve">Milano </t>
  </si>
  <si>
    <t>Lombardia</t>
  </si>
  <si>
    <t xml:space="preserve">PV </t>
  </si>
  <si>
    <t xml:space="preserve">Pavia </t>
  </si>
  <si>
    <t xml:space="preserve">SO </t>
  </si>
  <si>
    <t xml:space="preserve">Sondrio </t>
  </si>
  <si>
    <t xml:space="preserve">VA </t>
  </si>
  <si>
    <t xml:space="preserve">Varese </t>
  </si>
  <si>
    <t xml:space="preserve">MB </t>
  </si>
  <si>
    <t xml:space="preserve">Monza e Brianza </t>
  </si>
  <si>
    <t xml:space="preserve">MN </t>
  </si>
  <si>
    <t xml:space="preserve">Mantova </t>
  </si>
  <si>
    <t xml:space="preserve">LO </t>
  </si>
  <si>
    <t xml:space="preserve">Lodi </t>
  </si>
  <si>
    <t xml:space="preserve">LC </t>
  </si>
  <si>
    <t xml:space="preserve">Lecco </t>
  </si>
  <si>
    <t xml:space="preserve">CR </t>
  </si>
  <si>
    <t xml:space="preserve">Cremona </t>
  </si>
  <si>
    <t xml:space="preserve">CO </t>
  </si>
  <si>
    <t xml:space="preserve">Como </t>
  </si>
  <si>
    <t xml:space="preserve">BS </t>
  </si>
  <si>
    <t xml:space="preserve">Brescia </t>
  </si>
  <si>
    <t xml:space="preserve">BG </t>
  </si>
  <si>
    <t xml:space="preserve">Bergamo </t>
  </si>
  <si>
    <t xml:space="preserve">FM </t>
  </si>
  <si>
    <t xml:space="preserve">Fermo </t>
  </si>
  <si>
    <t>Marche</t>
  </si>
  <si>
    <t xml:space="preserve">PU </t>
  </si>
  <si>
    <t xml:space="preserve">Pesaro-Urbino </t>
  </si>
  <si>
    <t xml:space="preserve">MC </t>
  </si>
  <si>
    <t xml:space="preserve">Macerata </t>
  </si>
  <si>
    <t xml:space="preserve">AP </t>
  </si>
  <si>
    <t xml:space="preserve">Ascoli-Piceno </t>
  </si>
  <si>
    <t xml:space="preserve">AN </t>
  </si>
  <si>
    <t xml:space="preserve">Ancona </t>
  </si>
  <si>
    <t>CB</t>
  </si>
  <si>
    <t>Campobasso</t>
  </si>
  <si>
    <t>Molise</t>
  </si>
  <si>
    <t>IS</t>
  </si>
  <si>
    <t>Isernia</t>
  </si>
  <si>
    <t>VC</t>
  </si>
  <si>
    <t>Vercelli</t>
  </si>
  <si>
    <t>Piemonte</t>
  </si>
  <si>
    <t>VB</t>
  </si>
  <si>
    <t>Verbania</t>
  </si>
  <si>
    <t>TO</t>
  </si>
  <si>
    <t>Torino</t>
  </si>
  <si>
    <t>NO</t>
  </si>
  <si>
    <t>Novara</t>
  </si>
  <si>
    <t>CN</t>
  </si>
  <si>
    <t>Cuneo</t>
  </si>
  <si>
    <t>BI</t>
  </si>
  <si>
    <t>Biella</t>
  </si>
  <si>
    <t>AT</t>
  </si>
  <si>
    <t>Asti</t>
  </si>
  <si>
    <t>AL</t>
  </si>
  <si>
    <t>Alessandria</t>
  </si>
  <si>
    <t>BT</t>
  </si>
  <si>
    <t>Barletta-Andria-Trani </t>
  </si>
  <si>
    <t>Puglia</t>
  </si>
  <si>
    <t>TA</t>
  </si>
  <si>
    <t>Taranto</t>
  </si>
  <si>
    <t>LE</t>
  </si>
  <si>
    <t>Lecce</t>
  </si>
  <si>
    <t>FG</t>
  </si>
  <si>
    <t>Foggia</t>
  </si>
  <si>
    <t>BR</t>
  </si>
  <si>
    <t>Brindisi</t>
  </si>
  <si>
    <t>BA</t>
  </si>
  <si>
    <t>Bari</t>
  </si>
  <si>
    <t>OT</t>
  </si>
  <si>
    <t>Olbia-Tempio</t>
  </si>
  <si>
    <t>Sardegna</t>
  </si>
  <si>
    <t>OG</t>
  </si>
  <si>
    <t>Ogliastra</t>
  </si>
  <si>
    <t>VS</t>
  </si>
  <si>
    <t>Medio Campidano</t>
  </si>
  <si>
    <t>CI</t>
  </si>
  <si>
    <t>Carbonia-Iglesias</t>
  </si>
  <si>
    <t>SS</t>
  </si>
  <si>
    <t>Sassari</t>
  </si>
  <si>
    <t>OR</t>
  </si>
  <si>
    <t>Oristano</t>
  </si>
  <si>
    <t>NU</t>
  </si>
  <si>
    <t>Nuoro</t>
  </si>
  <si>
    <t>CA</t>
  </si>
  <si>
    <t>Cagliari</t>
  </si>
  <si>
    <t>TP</t>
  </si>
  <si>
    <t>Trapani</t>
  </si>
  <si>
    <t>Sicilia</t>
  </si>
  <si>
    <t>SR</t>
  </si>
  <si>
    <t>Siracusa</t>
  </si>
  <si>
    <t>AG</t>
  </si>
  <si>
    <t>Agrigento</t>
  </si>
  <si>
    <t>CL</t>
  </si>
  <si>
    <t>Caltanissetta</t>
  </si>
  <si>
    <t>Catania</t>
  </si>
  <si>
    <t>EN</t>
  </si>
  <si>
    <t>Enna</t>
  </si>
  <si>
    <t>ME</t>
  </si>
  <si>
    <t>Messina</t>
  </si>
  <si>
    <t>PA</t>
  </si>
  <si>
    <t>Palermo</t>
  </si>
  <si>
    <t>RG</t>
  </si>
  <si>
    <t>Ragusa</t>
  </si>
  <si>
    <t>GR</t>
  </si>
  <si>
    <t>Grosseto</t>
  </si>
  <si>
    <t>Toscana</t>
  </si>
  <si>
    <t>SI</t>
  </si>
  <si>
    <t>Siena</t>
  </si>
  <si>
    <t>PO</t>
  </si>
  <si>
    <t>Prato</t>
  </si>
  <si>
    <t>LU</t>
  </si>
  <si>
    <t>Lucca</t>
  </si>
  <si>
    <t>LI</t>
  </si>
  <si>
    <t>Livorno</t>
  </si>
  <si>
    <t>FI</t>
  </si>
  <si>
    <t>Firenze</t>
  </si>
  <si>
    <t>AR</t>
  </si>
  <si>
    <t>Arezzo</t>
  </si>
  <si>
    <t>PI</t>
  </si>
  <si>
    <t>Pisa</t>
  </si>
  <si>
    <t>PT</t>
  </si>
  <si>
    <t>Pistoia</t>
  </si>
  <si>
    <t>MS</t>
  </si>
  <si>
    <t>Massa-Carrara</t>
  </si>
  <si>
    <t>TN</t>
  </si>
  <si>
    <t>Trento</t>
  </si>
  <si>
    <t>Trentino Alto Adige</t>
  </si>
  <si>
    <t>BZ</t>
  </si>
  <si>
    <t>Bolzano</t>
  </si>
  <si>
    <t>TR</t>
  </si>
  <si>
    <t>Terni</t>
  </si>
  <si>
    <t>Umbria</t>
  </si>
  <si>
    <t>PG</t>
  </si>
  <si>
    <t>Perugia</t>
  </si>
  <si>
    <t>AO</t>
  </si>
  <si>
    <t>Aosta</t>
  </si>
  <si>
    <t>Valle d’Aosta</t>
  </si>
  <si>
    <t>PD</t>
  </si>
  <si>
    <t>Padova</t>
  </si>
  <si>
    <t>Veneto</t>
  </si>
  <si>
    <t>VI</t>
  </si>
  <si>
    <t>Vicenza</t>
  </si>
  <si>
    <t>VR</t>
  </si>
  <si>
    <t>Verona</t>
  </si>
  <si>
    <t>VE</t>
  </si>
  <si>
    <t>Venezia</t>
  </si>
  <si>
    <t>TV</t>
  </si>
  <si>
    <t>Treviso</t>
  </si>
  <si>
    <t>RO</t>
  </si>
  <si>
    <t>Rovigo</t>
  </si>
  <si>
    <t>BL</t>
  </si>
  <si>
    <t>Belluno</t>
  </si>
  <si>
    <t>E</t>
  </si>
  <si>
    <t>C</t>
  </si>
  <si>
    <t>-</t>
  </si>
  <si>
    <t>somma E</t>
  </si>
  <si>
    <t>somma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</si>
</sst>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name val="Initial"/>
    </font>
    <font>
      <b/>
      <sz val="10"/>
      <name val="Initial"/>
    </font>
    <font>
      <i/>
      <sz val="10"/>
      <name val="Init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 applyFill="1" applyAlignment="1">
      <alignment horizontal="left" vertical="center"/>
    </xf>
    <xf numFmtId="0" fontId="4" fillId="0" borderId="0" xfId="1" applyFont="1" applyFill="1" applyBorder="1" applyAlignment="1">
      <alignment horizontal="left" vertical="center" inden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 quotePrefix="1"/>
    <xf numFmtId="0" fontId="0" fillId="0" borderId="1" xfId="0" quotePrefix="1" applyBorder="1"/>
    <xf numFmtId="0" fontId="0" fillId="0" borderId="0" xfId="0" applyFill="1" applyBorder="1"/>
    <xf numFmtId="0" fontId="0" fillId="0" borderId="0" xfId="0" quotePrefix="1" applyBorder="1"/>
  </cellXfs>
  <cellStyles count="2">
    <cellStyle name="Excel Built-in Normal" xfId="1" xr:uid="{00000000-0005-0000-0000-000000000000}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BE5D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D7D31"/>
      <rgbColor rgb="00666699"/>
      <rgbColor rgb="00969696"/>
      <rgbColor rgb="00003366"/>
      <rgbColor rgb="00339966"/>
      <rgbColor rgb="00003300"/>
      <rgbColor rgb="00333300"/>
      <rgbColor rgb="00C55A1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74"/>
  <sheetViews>
    <sheetView tabSelected="1" workbookViewId="0">
      <selection activeCell="A161" sqref="A161"/>
    </sheetView>
  </sheetViews>
  <sheetFormatPr defaultColWidth="8.85546875" defaultRowHeight="12.75"/>
  <cols>
    <col min="1" max="1" width="25.7109375" style="5" customWidth="1"/>
    <col min="2" max="2" width="3" style="4" bestFit="1" customWidth="1"/>
    <col min="3" max="15" width="25.7109375" style="4" customWidth="1"/>
    <col min="16" max="16384" width="8.85546875" style="1"/>
  </cols>
  <sheetData>
    <row r="2" spans="1:14" ht="60">
      <c r="A2" s="7" t="s">
        <v>110</v>
      </c>
      <c r="B2" s="3">
        <v>11</v>
      </c>
      <c r="C2" s="7" t="s">
        <v>109</v>
      </c>
      <c r="D2" s="7" t="s">
        <v>115</v>
      </c>
      <c r="E2" s="7" t="s">
        <v>124</v>
      </c>
      <c r="F2" s="7" t="s">
        <v>125</v>
      </c>
      <c r="G2" s="7" t="s">
        <v>285</v>
      </c>
      <c r="H2" s="7" t="s">
        <v>292</v>
      </c>
      <c r="I2" s="7" t="s">
        <v>294</v>
      </c>
      <c r="J2" s="7" t="s">
        <v>296</v>
      </c>
      <c r="K2" s="7" t="s">
        <v>297</v>
      </c>
      <c r="L2" s="7" t="s">
        <v>299</v>
      </c>
      <c r="M2" s="7" t="s">
        <v>301</v>
      </c>
      <c r="N2" s="3">
        <f>COUNTA(C2:M2)</f>
        <v>11</v>
      </c>
    </row>
    <row r="3" spans="1:14" ht="45">
      <c r="A3" s="7" t="s">
        <v>325</v>
      </c>
      <c r="B3" s="3">
        <v>2</v>
      </c>
      <c r="C3" s="7" t="s">
        <v>266</v>
      </c>
      <c r="D3" s="7" t="s">
        <v>270</v>
      </c>
      <c r="E3" s="3">
        <f>COUNTA(C3:D3)</f>
        <v>2</v>
      </c>
    </row>
    <row r="4" spans="1:14" ht="45">
      <c r="A4" s="7" t="s">
        <v>187</v>
      </c>
      <c r="B4" s="3">
        <v>4</v>
      </c>
      <c r="C4" s="7" t="s">
        <v>177</v>
      </c>
      <c r="D4" s="7" t="s">
        <v>186</v>
      </c>
      <c r="E4" s="7" t="s">
        <v>191</v>
      </c>
      <c r="F4" s="7" t="s">
        <v>196</v>
      </c>
      <c r="G4" s="3">
        <f>COUNTA(C4:F4)</f>
        <v>4</v>
      </c>
    </row>
    <row r="5" spans="1:14" ht="45">
      <c r="A5" s="7" t="s">
        <v>73</v>
      </c>
      <c r="B5" s="3">
        <v>1</v>
      </c>
      <c r="C5" s="7" t="s">
        <v>254</v>
      </c>
      <c r="D5" s="3">
        <f t="shared" ref="D5:D10" si="0">COUNTA(C5)</f>
        <v>1</v>
      </c>
    </row>
    <row r="6" spans="1:14" ht="30">
      <c r="A6" s="7" t="s">
        <v>176</v>
      </c>
      <c r="B6" s="3">
        <v>1</v>
      </c>
      <c r="C6" s="7" t="s">
        <v>175</v>
      </c>
      <c r="D6" s="3">
        <f t="shared" si="0"/>
        <v>1</v>
      </c>
    </row>
    <row r="7" spans="1:14" ht="60">
      <c r="A7" s="7" t="s">
        <v>291</v>
      </c>
      <c r="B7" s="3">
        <v>1</v>
      </c>
      <c r="C7" s="7" t="s">
        <v>290</v>
      </c>
      <c r="D7" s="3">
        <f t="shared" si="0"/>
        <v>1</v>
      </c>
    </row>
    <row r="8" spans="1:14" ht="30">
      <c r="A8" s="7" t="s">
        <v>167</v>
      </c>
      <c r="B8" s="3">
        <v>1</v>
      </c>
      <c r="C8" s="7" t="s">
        <v>165</v>
      </c>
      <c r="D8" s="3">
        <f t="shared" si="0"/>
        <v>1</v>
      </c>
    </row>
    <row r="9" spans="1:14" ht="45">
      <c r="A9" s="7" t="s">
        <v>166</v>
      </c>
      <c r="B9" s="3">
        <v>1</v>
      </c>
      <c r="C9" s="7" t="s">
        <v>173</v>
      </c>
      <c r="D9" s="3">
        <f t="shared" si="0"/>
        <v>1</v>
      </c>
    </row>
    <row r="10" spans="1:14" ht="45">
      <c r="A10" s="7" t="s">
        <v>255</v>
      </c>
      <c r="B10" s="3">
        <v>1</v>
      </c>
      <c r="C10" s="7" t="s">
        <v>254</v>
      </c>
      <c r="D10" s="3">
        <f t="shared" si="0"/>
        <v>1</v>
      </c>
    </row>
    <row r="11" spans="1:14" ht="45">
      <c r="A11" s="7" t="s">
        <v>118</v>
      </c>
      <c r="B11" s="3">
        <v>3</v>
      </c>
      <c r="C11" s="7" t="s">
        <v>117</v>
      </c>
      <c r="D11" s="7" t="s">
        <v>120</v>
      </c>
      <c r="E11" s="7" t="s">
        <v>122</v>
      </c>
      <c r="F11" s="3">
        <f>COUNTA(C11:E11)</f>
        <v>3</v>
      </c>
    </row>
    <row r="12" spans="1:14" ht="45">
      <c r="A12" s="7" t="s">
        <v>87</v>
      </c>
      <c r="B12" s="3">
        <v>1</v>
      </c>
      <c r="C12" s="7" t="s">
        <v>81</v>
      </c>
      <c r="D12" s="3">
        <f>COUNTA(C12)</f>
        <v>1</v>
      </c>
    </row>
    <row r="13" spans="1:14" ht="30">
      <c r="A13" s="6" t="s">
        <v>7</v>
      </c>
      <c r="B13" s="8">
        <v>2</v>
      </c>
      <c r="C13" s="3" t="s">
        <v>3</v>
      </c>
      <c r="D13" s="3" t="s">
        <v>4</v>
      </c>
      <c r="E13" s="4">
        <f>COUNTA(C13:D13)</f>
        <v>2</v>
      </c>
    </row>
    <row r="14" spans="1:14" ht="45">
      <c r="A14" s="7" t="s">
        <v>240</v>
      </c>
      <c r="B14" s="3">
        <v>1</v>
      </c>
      <c r="C14" s="7" t="s">
        <v>239</v>
      </c>
      <c r="D14" s="3">
        <f t="shared" ref="D14:D19" si="1">COUNTA(C14)</f>
        <v>1</v>
      </c>
    </row>
    <row r="15" spans="1:14" ht="30">
      <c r="A15" s="7" t="s">
        <v>277</v>
      </c>
      <c r="B15" s="3">
        <v>1</v>
      </c>
      <c r="C15" s="7" t="s">
        <v>273</v>
      </c>
      <c r="D15" s="3">
        <f t="shared" si="1"/>
        <v>1</v>
      </c>
    </row>
    <row r="16" spans="1:14" ht="30">
      <c r="A16" s="7" t="s">
        <v>309</v>
      </c>
      <c r="B16" s="3">
        <v>1</v>
      </c>
      <c r="C16" s="7" t="s">
        <v>332</v>
      </c>
      <c r="D16" s="4">
        <f t="shared" si="1"/>
        <v>1</v>
      </c>
    </row>
    <row r="17" spans="1:15" ht="30">
      <c r="A17" s="7" t="s">
        <v>43</v>
      </c>
      <c r="B17" s="3">
        <v>1</v>
      </c>
      <c r="C17" s="7" t="s">
        <v>35</v>
      </c>
      <c r="D17" s="4">
        <f t="shared" si="1"/>
        <v>1</v>
      </c>
    </row>
    <row r="18" spans="1:15" ht="45">
      <c r="A18" s="7" t="s">
        <v>2</v>
      </c>
      <c r="B18" s="3">
        <v>1</v>
      </c>
      <c r="C18" s="3" t="s">
        <v>1</v>
      </c>
      <c r="D18" s="4">
        <f t="shared" si="1"/>
        <v>1</v>
      </c>
    </row>
    <row r="19" spans="1:15" ht="30">
      <c r="A19" s="7" t="s">
        <v>114</v>
      </c>
      <c r="B19" s="3">
        <v>1</v>
      </c>
      <c r="C19" s="7" t="s">
        <v>109</v>
      </c>
      <c r="D19" s="3">
        <f t="shared" si="1"/>
        <v>1</v>
      </c>
    </row>
    <row r="20" spans="1:15" ht="75">
      <c r="A20" s="7" t="s">
        <v>227</v>
      </c>
      <c r="B20" s="3">
        <v>2</v>
      </c>
      <c r="C20" s="7" t="s">
        <v>224</v>
      </c>
      <c r="D20" s="7" t="s">
        <v>304</v>
      </c>
      <c r="E20" s="3">
        <f>COUNTA(C20:D20)</f>
        <v>2</v>
      </c>
    </row>
    <row r="21" spans="1:15" ht="60">
      <c r="A21" s="7" t="s">
        <v>284</v>
      </c>
      <c r="B21" s="3">
        <v>1</v>
      </c>
      <c r="C21" s="7" t="s">
        <v>285</v>
      </c>
      <c r="D21" s="3">
        <f>COUNTA(C21)</f>
        <v>1</v>
      </c>
    </row>
    <row r="22" spans="1:15" ht="45">
      <c r="A22" s="6" t="s">
        <v>17</v>
      </c>
      <c r="B22" s="8">
        <v>3</v>
      </c>
      <c r="C22" s="3" t="s">
        <v>29</v>
      </c>
      <c r="D22" s="3" t="s">
        <v>12</v>
      </c>
      <c r="E22" s="3" t="s">
        <v>30</v>
      </c>
      <c r="F22" s="4">
        <f>COUNTA(C22:E22)</f>
        <v>3</v>
      </c>
    </row>
    <row r="23" spans="1:15" ht="90">
      <c r="A23" s="6" t="s">
        <v>14</v>
      </c>
      <c r="B23" s="8">
        <v>4</v>
      </c>
      <c r="C23" s="3" t="s">
        <v>13</v>
      </c>
      <c r="D23" s="3" t="s">
        <v>23</v>
      </c>
      <c r="E23" s="3" t="s">
        <v>26</v>
      </c>
      <c r="F23" s="3" t="s">
        <v>20</v>
      </c>
      <c r="G23" s="4">
        <f>COUNTA(C23:F23)</f>
        <v>4</v>
      </c>
    </row>
    <row r="24" spans="1:15" ht="30">
      <c r="A24" s="7" t="s">
        <v>155</v>
      </c>
      <c r="B24" s="3">
        <v>1</v>
      </c>
      <c r="C24" s="7" t="s">
        <v>152</v>
      </c>
      <c r="D24" s="3">
        <f>COUNTA(C24)</f>
        <v>1</v>
      </c>
    </row>
    <row r="25" spans="1:15" ht="45">
      <c r="A25" s="7" t="s">
        <v>232</v>
      </c>
      <c r="B25" s="3">
        <v>2</v>
      </c>
      <c r="C25" s="7" t="s">
        <v>230</v>
      </c>
      <c r="D25" s="7" t="s">
        <v>236</v>
      </c>
      <c r="E25" s="3">
        <f>COUNTA(C25:D25)</f>
        <v>2</v>
      </c>
    </row>
    <row r="26" spans="1:15" ht="45">
      <c r="A26" s="7" t="s">
        <v>86</v>
      </c>
      <c r="B26" s="3">
        <v>1</v>
      </c>
      <c r="C26" s="7" t="s">
        <v>80</v>
      </c>
      <c r="D26" s="3">
        <f>COUNTA(C26)</f>
        <v>1</v>
      </c>
    </row>
    <row r="27" spans="1:15" ht="60">
      <c r="A27" s="7" t="s">
        <v>57</v>
      </c>
      <c r="B27" s="3">
        <v>1</v>
      </c>
      <c r="C27" s="7" t="s">
        <v>56</v>
      </c>
      <c r="D27" s="3">
        <f>COUNTA(C27)</f>
        <v>1</v>
      </c>
    </row>
    <row r="28" spans="1:15" ht="60">
      <c r="A28" s="7" t="s">
        <v>228</v>
      </c>
      <c r="B28" s="3">
        <v>1</v>
      </c>
      <c r="C28" s="7" t="s">
        <v>224</v>
      </c>
      <c r="D28" s="3">
        <f>COUNTA(C28)</f>
        <v>1</v>
      </c>
    </row>
    <row r="29" spans="1:15" ht="30">
      <c r="A29" s="7" t="s">
        <v>181</v>
      </c>
      <c r="B29" s="3">
        <v>1</v>
      </c>
      <c r="C29" s="7" t="s">
        <v>177</v>
      </c>
      <c r="D29" s="3">
        <f>COUNTA(C29)</f>
        <v>1</v>
      </c>
    </row>
    <row r="30" spans="1:15" ht="90">
      <c r="A30" s="6" t="s">
        <v>11</v>
      </c>
      <c r="B30" s="8">
        <v>9</v>
      </c>
      <c r="C30" s="3" t="s">
        <v>3</v>
      </c>
      <c r="D30" s="3" t="s">
        <v>13</v>
      </c>
      <c r="E30" s="3" t="s">
        <v>18</v>
      </c>
      <c r="F30" s="3" t="s">
        <v>23</v>
      </c>
      <c r="G30" s="3" t="s">
        <v>26</v>
      </c>
      <c r="H30" s="3" t="s">
        <v>4</v>
      </c>
      <c r="I30" s="3" t="s">
        <v>12</v>
      </c>
      <c r="J30" s="3" t="s">
        <v>20</v>
      </c>
      <c r="K30" s="3"/>
      <c r="L30" s="3"/>
      <c r="M30" s="3"/>
      <c r="N30" s="3" t="s">
        <v>25</v>
      </c>
      <c r="O30" s="4">
        <f>COUNTA(C30:N30)</f>
        <v>9</v>
      </c>
    </row>
    <row r="31" spans="1:15" ht="45">
      <c r="A31" s="7" t="s">
        <v>53</v>
      </c>
      <c r="B31" s="3">
        <v>2</v>
      </c>
      <c r="C31" s="7" t="s">
        <v>51</v>
      </c>
      <c r="D31" s="7" t="s">
        <v>141</v>
      </c>
      <c r="E31" s="3">
        <f>COUNTA(C31:D31)</f>
        <v>2</v>
      </c>
    </row>
    <row r="32" spans="1:15" ht="30">
      <c r="A32" s="7" t="s">
        <v>226</v>
      </c>
      <c r="B32" s="3">
        <v>1</v>
      </c>
      <c r="C32" s="7" t="s">
        <v>225</v>
      </c>
      <c r="D32" s="3">
        <f>COUNTA(C32)</f>
        <v>1</v>
      </c>
    </row>
    <row r="33" spans="1:8" ht="45">
      <c r="A33" s="7" t="s">
        <v>137</v>
      </c>
      <c r="B33" s="3">
        <v>1</v>
      </c>
      <c r="C33" s="7" t="s">
        <v>135</v>
      </c>
      <c r="D33" s="3">
        <f>COUNTA(C33)</f>
        <v>1</v>
      </c>
    </row>
    <row r="34" spans="1:8" ht="45">
      <c r="A34" s="7" t="s">
        <v>37</v>
      </c>
      <c r="B34" s="3">
        <v>3</v>
      </c>
      <c r="C34" s="7" t="s">
        <v>115</v>
      </c>
      <c r="D34" s="7" t="s">
        <v>123</v>
      </c>
      <c r="E34" s="7" t="s">
        <v>125</v>
      </c>
      <c r="F34" s="3">
        <f>COUNTA(C34:E34)</f>
        <v>3</v>
      </c>
    </row>
    <row r="35" spans="1:8" ht="45">
      <c r="A35" s="7" t="s">
        <v>231</v>
      </c>
      <c r="B35" s="3">
        <v>1</v>
      </c>
      <c r="C35" s="7" t="s">
        <v>230</v>
      </c>
      <c r="D35" s="3">
        <f>COUNTA(C35)</f>
        <v>1</v>
      </c>
    </row>
    <row r="36" spans="1:8" ht="60">
      <c r="A36" s="7" t="s">
        <v>195</v>
      </c>
      <c r="B36" s="3">
        <v>5</v>
      </c>
      <c r="C36" s="7" t="s">
        <v>196</v>
      </c>
      <c r="D36" s="7" t="s">
        <v>197</v>
      </c>
      <c r="E36" s="7" t="s">
        <v>214</v>
      </c>
      <c r="F36" s="7" t="s">
        <v>215</v>
      </c>
      <c r="G36" s="7" t="s">
        <v>216</v>
      </c>
      <c r="H36" s="3">
        <f>COUNTA(C36:G36)</f>
        <v>5</v>
      </c>
    </row>
    <row r="37" spans="1:8" ht="45">
      <c r="A37" s="6" t="s">
        <v>19</v>
      </c>
      <c r="B37" s="8">
        <v>2</v>
      </c>
      <c r="C37" s="3" t="s">
        <v>30</v>
      </c>
      <c r="D37" s="3" t="s">
        <v>31</v>
      </c>
      <c r="E37" s="4">
        <f>COUNTA(C37:D37)</f>
        <v>2</v>
      </c>
    </row>
    <row r="38" spans="1:8" ht="90">
      <c r="A38" s="7" t="s">
        <v>310</v>
      </c>
      <c r="B38" s="3">
        <v>1</v>
      </c>
      <c r="C38" s="7" t="s">
        <v>333</v>
      </c>
      <c r="D38" s="4">
        <f>COUNTA(C38)</f>
        <v>1</v>
      </c>
    </row>
    <row r="39" spans="1:8" ht="30">
      <c r="A39" s="7" t="s">
        <v>162</v>
      </c>
      <c r="B39" s="3">
        <v>1</v>
      </c>
      <c r="C39" s="7" t="s">
        <v>217</v>
      </c>
      <c r="D39" s="3">
        <f>COUNTA(C39)</f>
        <v>1</v>
      </c>
    </row>
    <row r="40" spans="1:8" ht="30">
      <c r="A40" s="7" t="s">
        <v>113</v>
      </c>
      <c r="B40" s="3">
        <v>1</v>
      </c>
      <c r="C40" s="7" t="s">
        <v>109</v>
      </c>
      <c r="D40" s="3">
        <f>COUNTA(C40)</f>
        <v>1</v>
      </c>
    </row>
    <row r="41" spans="1:8" ht="45">
      <c r="A41" s="7" t="s">
        <v>88</v>
      </c>
      <c r="B41" s="3">
        <v>1</v>
      </c>
      <c r="C41" s="7" t="s">
        <v>78</v>
      </c>
      <c r="D41" s="3">
        <f>COUNTA(C41)</f>
        <v>1</v>
      </c>
    </row>
    <row r="42" spans="1:8" ht="75">
      <c r="A42" s="7" t="s">
        <v>54</v>
      </c>
      <c r="B42" s="3">
        <v>1</v>
      </c>
      <c r="C42" s="7" t="s">
        <v>269</v>
      </c>
      <c r="D42" s="3">
        <f>COUNTA(C42)</f>
        <v>1</v>
      </c>
    </row>
    <row r="43" spans="1:8" ht="45">
      <c r="A43" s="7" t="s">
        <v>140</v>
      </c>
      <c r="B43" s="3">
        <v>2</v>
      </c>
      <c r="C43" s="7" t="s">
        <v>139</v>
      </c>
      <c r="D43" s="7" t="s">
        <v>192</v>
      </c>
      <c r="E43" s="3">
        <f>COUNTA(C43:D43)</f>
        <v>2</v>
      </c>
    </row>
    <row r="44" spans="1:8" ht="45">
      <c r="A44" s="7" t="s">
        <v>281</v>
      </c>
      <c r="B44" s="3">
        <v>1</v>
      </c>
      <c r="C44" s="7" t="s">
        <v>279</v>
      </c>
      <c r="D44" s="3">
        <f>COUNTA(C44)</f>
        <v>1</v>
      </c>
    </row>
    <row r="45" spans="1:8" ht="30">
      <c r="A45" s="7" t="s">
        <v>50</v>
      </c>
      <c r="B45" s="3">
        <v>2</v>
      </c>
      <c r="C45" s="7" t="s">
        <v>127</v>
      </c>
      <c r="D45" s="7" t="s">
        <v>198</v>
      </c>
      <c r="E45" s="3">
        <f>COUNTA(C45:D45)</f>
        <v>2</v>
      </c>
    </row>
    <row r="46" spans="1:8" ht="60">
      <c r="A46" s="7" t="s">
        <v>326</v>
      </c>
      <c r="B46" s="3">
        <v>1</v>
      </c>
      <c r="C46" s="7" t="s">
        <v>48</v>
      </c>
      <c r="D46" s="3">
        <f>COUNTA(C46)</f>
        <v>1</v>
      </c>
    </row>
    <row r="47" spans="1:8" ht="45">
      <c r="A47" s="7" t="s">
        <v>90</v>
      </c>
      <c r="B47" s="3">
        <v>2</v>
      </c>
      <c r="C47" s="7" t="s">
        <v>85</v>
      </c>
      <c r="D47" s="7" t="s">
        <v>96</v>
      </c>
      <c r="E47" s="3">
        <f>COUNTA(C47:D47)</f>
        <v>2</v>
      </c>
    </row>
    <row r="48" spans="1:8" ht="30">
      <c r="A48" s="7" t="s">
        <v>322</v>
      </c>
      <c r="B48" s="3">
        <v>1</v>
      </c>
      <c r="C48" s="7" t="s">
        <v>35</v>
      </c>
      <c r="D48" s="4">
        <f>COUNTA(C48)</f>
        <v>1</v>
      </c>
    </row>
    <row r="49" spans="1:7" ht="45">
      <c r="A49" s="7" t="s">
        <v>249</v>
      </c>
      <c r="B49" s="3">
        <v>1</v>
      </c>
      <c r="C49" s="7" t="s">
        <v>245</v>
      </c>
      <c r="D49" s="3">
        <f>COUNTA(C49)</f>
        <v>1</v>
      </c>
    </row>
    <row r="50" spans="1:7" ht="45">
      <c r="A50" s="7" t="s">
        <v>64</v>
      </c>
      <c r="B50" s="3">
        <v>1</v>
      </c>
      <c r="C50" s="7" t="s">
        <v>61</v>
      </c>
      <c r="D50" s="3">
        <f>COUNTA(C50)</f>
        <v>1</v>
      </c>
    </row>
    <row r="51" spans="1:7" ht="60">
      <c r="A51" s="7" t="s">
        <v>327</v>
      </c>
      <c r="B51" s="3">
        <v>2</v>
      </c>
      <c r="C51" s="7" t="s">
        <v>44</v>
      </c>
      <c r="D51" s="7" t="s">
        <v>285</v>
      </c>
      <c r="E51" s="3">
        <f>COUNTA(C51:D51)</f>
        <v>2</v>
      </c>
    </row>
    <row r="52" spans="1:7" ht="30">
      <c r="A52" s="7" t="s">
        <v>180</v>
      </c>
      <c r="B52" s="3">
        <v>3</v>
      </c>
      <c r="C52" s="7" t="s">
        <v>189</v>
      </c>
      <c r="D52" s="7" t="s">
        <v>190</v>
      </c>
      <c r="E52" s="7" t="s">
        <v>196</v>
      </c>
      <c r="F52" s="3">
        <f>COUNTA(C52:E52)</f>
        <v>3</v>
      </c>
    </row>
    <row r="53" spans="1:7" ht="45">
      <c r="A53" s="7" t="s">
        <v>75</v>
      </c>
      <c r="B53" s="3">
        <v>4</v>
      </c>
      <c r="C53" s="7" t="s">
        <v>70</v>
      </c>
      <c r="D53" s="7" t="s">
        <v>245</v>
      </c>
      <c r="E53" s="7" t="s">
        <v>250</v>
      </c>
      <c r="F53" s="7" t="s">
        <v>254</v>
      </c>
      <c r="G53" s="3">
        <f>COUNTA(C53:F53)</f>
        <v>4</v>
      </c>
    </row>
    <row r="54" spans="1:7" ht="45">
      <c r="A54" s="6" t="s">
        <v>28</v>
      </c>
      <c r="B54" s="8">
        <v>2</v>
      </c>
      <c r="C54" s="3" t="s">
        <v>25</v>
      </c>
      <c r="D54" s="3" t="s">
        <v>65</v>
      </c>
      <c r="E54" s="4">
        <f>COUNTA(C54:D54)</f>
        <v>2</v>
      </c>
    </row>
    <row r="55" spans="1:7" ht="30">
      <c r="A55" s="7" t="s">
        <v>248</v>
      </c>
      <c r="B55" s="3">
        <v>1</v>
      </c>
      <c r="C55" s="7" t="s">
        <v>274</v>
      </c>
      <c r="D55" s="4">
        <f>COUNTA(C55)</f>
        <v>1</v>
      </c>
    </row>
    <row r="56" spans="1:7" ht="30">
      <c r="A56" s="7" t="s">
        <v>268</v>
      </c>
      <c r="B56" s="3">
        <v>2</v>
      </c>
      <c r="C56" s="7" t="s">
        <v>261</v>
      </c>
      <c r="D56" s="7" t="s">
        <v>266</v>
      </c>
      <c r="E56" s="3">
        <f>COUNTA(C56:D56)</f>
        <v>2</v>
      </c>
    </row>
    <row r="57" spans="1:7" ht="60">
      <c r="A57" s="7" t="s">
        <v>77</v>
      </c>
      <c r="B57" s="3">
        <v>4</v>
      </c>
      <c r="C57" s="7" t="s">
        <v>76</v>
      </c>
      <c r="D57" s="7" t="s">
        <v>218</v>
      </c>
      <c r="E57" s="7" t="s">
        <v>237</v>
      </c>
      <c r="F57" s="7" t="s">
        <v>238</v>
      </c>
      <c r="G57" s="3">
        <f>COUNTA(C57:F57)</f>
        <v>4</v>
      </c>
    </row>
    <row r="58" spans="1:7" ht="30">
      <c r="A58" s="7" t="s">
        <v>104</v>
      </c>
      <c r="B58" s="3">
        <v>1</v>
      </c>
      <c r="C58" s="7" t="s">
        <v>107</v>
      </c>
      <c r="D58" s="3">
        <f>COUNTA(C58)</f>
        <v>1</v>
      </c>
    </row>
    <row r="59" spans="1:7" ht="60">
      <c r="A59" s="7" t="s">
        <v>182</v>
      </c>
      <c r="B59" s="3">
        <v>3</v>
      </c>
      <c r="C59" s="7" t="s">
        <v>178</v>
      </c>
      <c r="D59" s="7" t="s">
        <v>189</v>
      </c>
      <c r="E59" s="7" t="s">
        <v>190</v>
      </c>
      <c r="F59" s="3">
        <f>COUNTA(C59:E59)</f>
        <v>3</v>
      </c>
    </row>
    <row r="60" spans="1:7" ht="30">
      <c r="A60" s="7" t="s">
        <v>164</v>
      </c>
      <c r="B60" s="3">
        <v>1</v>
      </c>
      <c r="C60" s="7" t="s">
        <v>163</v>
      </c>
      <c r="D60" s="3">
        <f>COUNTA(C60)</f>
        <v>1</v>
      </c>
    </row>
    <row r="61" spans="1:7" ht="60">
      <c r="A61" s="7" t="s">
        <v>49</v>
      </c>
      <c r="B61" s="3">
        <v>3</v>
      </c>
      <c r="C61" s="7" t="s">
        <v>191</v>
      </c>
      <c r="D61" s="7" t="s">
        <v>289</v>
      </c>
      <c r="E61" s="7" t="s">
        <v>330</v>
      </c>
      <c r="F61" s="3">
        <f>COUNTA(C61:E61)</f>
        <v>3</v>
      </c>
    </row>
    <row r="62" spans="1:7" ht="45">
      <c r="A62" s="7" t="s">
        <v>145</v>
      </c>
      <c r="B62" s="3">
        <v>1</v>
      </c>
      <c r="C62" s="7" t="s">
        <v>143</v>
      </c>
      <c r="D62" s="3">
        <f>COUNTA(C62)</f>
        <v>1</v>
      </c>
    </row>
    <row r="63" spans="1:7" ht="45">
      <c r="A63" s="7" t="s">
        <v>157</v>
      </c>
      <c r="B63" s="3">
        <v>2</v>
      </c>
      <c r="C63" s="7" t="s">
        <v>152</v>
      </c>
      <c r="D63" s="7" t="s">
        <v>159</v>
      </c>
      <c r="E63" s="3">
        <f>COUNTA(C63:D63)</f>
        <v>2</v>
      </c>
    </row>
    <row r="64" spans="1:7" ht="30">
      <c r="A64" s="7" t="s">
        <v>208</v>
      </c>
      <c r="B64" s="3">
        <v>1</v>
      </c>
      <c r="C64" s="7" t="s">
        <v>207</v>
      </c>
      <c r="D64" s="3">
        <f>COUNTA(C64)</f>
        <v>1</v>
      </c>
    </row>
    <row r="65" spans="1:8" ht="30">
      <c r="A65" s="7" t="s">
        <v>278</v>
      </c>
      <c r="B65" s="3">
        <v>1</v>
      </c>
      <c r="C65" s="7" t="s">
        <v>276</v>
      </c>
      <c r="D65" s="3">
        <f>COUNTA(C65)</f>
        <v>1</v>
      </c>
    </row>
    <row r="66" spans="1:8" ht="30">
      <c r="A66" s="7" t="s">
        <v>15</v>
      </c>
      <c r="B66" s="3">
        <v>2</v>
      </c>
      <c r="C66" s="7" t="s">
        <v>198</v>
      </c>
      <c r="D66" s="7" t="s">
        <v>311</v>
      </c>
      <c r="E66" s="3">
        <f>COUNTA(C66:D66)</f>
        <v>2</v>
      </c>
    </row>
    <row r="67" spans="1:8" ht="45">
      <c r="A67" s="7" t="s">
        <v>121</v>
      </c>
      <c r="B67" s="3">
        <v>1</v>
      </c>
      <c r="C67" s="7" t="s">
        <v>120</v>
      </c>
      <c r="D67" s="3">
        <f>COUNTA(C67)</f>
        <v>1</v>
      </c>
    </row>
    <row r="68" spans="1:8" ht="45">
      <c r="A68" s="7" t="s">
        <v>280</v>
      </c>
      <c r="B68" s="3">
        <v>3</v>
      </c>
      <c r="C68" s="7" t="s">
        <v>273</v>
      </c>
      <c r="D68" s="7" t="s">
        <v>289</v>
      </c>
      <c r="E68" s="7" t="s">
        <v>286</v>
      </c>
      <c r="F68" s="3">
        <f>COUNTA(C68:E68)</f>
        <v>3</v>
      </c>
    </row>
    <row r="69" spans="1:8" ht="30">
      <c r="A69" s="7" t="s">
        <v>200</v>
      </c>
      <c r="B69" s="3">
        <v>1</v>
      </c>
      <c r="C69" s="7" t="s">
        <v>217</v>
      </c>
      <c r="D69" s="3">
        <f>COUNTA(C69)</f>
        <v>1</v>
      </c>
    </row>
    <row r="70" spans="1:8" ht="60">
      <c r="A70" s="7" t="s">
        <v>184</v>
      </c>
      <c r="B70" s="3">
        <v>4</v>
      </c>
      <c r="C70" s="7" t="s">
        <v>178</v>
      </c>
      <c r="D70" s="7" t="s">
        <v>186</v>
      </c>
      <c r="E70" s="7" t="s">
        <v>188</v>
      </c>
      <c r="F70" s="7" t="s">
        <v>246</v>
      </c>
      <c r="G70" s="3">
        <f>COUNTA(C70:F70)</f>
        <v>4</v>
      </c>
    </row>
    <row r="71" spans="1:8" ht="45">
      <c r="A71" s="7" t="s">
        <v>39</v>
      </c>
      <c r="B71" s="3">
        <v>5</v>
      </c>
      <c r="C71" s="7" t="s">
        <v>35</v>
      </c>
      <c r="D71" s="7" t="s">
        <v>221</v>
      </c>
      <c r="E71" s="7" t="s">
        <v>236</v>
      </c>
      <c r="F71" s="7" t="s">
        <v>219</v>
      </c>
      <c r="G71" s="7" t="s">
        <v>220</v>
      </c>
      <c r="H71" s="4">
        <f>COUNTA(C71:G71)</f>
        <v>5</v>
      </c>
    </row>
    <row r="72" spans="1:8" ht="45">
      <c r="A72" s="7" t="s">
        <v>272</v>
      </c>
      <c r="B72" s="3">
        <v>1</v>
      </c>
      <c r="C72" s="7" t="s">
        <v>271</v>
      </c>
      <c r="D72" s="3">
        <f>COUNTA(C72)</f>
        <v>1</v>
      </c>
    </row>
    <row r="73" spans="1:8" ht="45">
      <c r="A73" s="7" t="s">
        <v>293</v>
      </c>
      <c r="B73" s="3">
        <v>1</v>
      </c>
      <c r="C73" s="7" t="s">
        <v>292</v>
      </c>
      <c r="D73" s="3">
        <f>COUNTA(C73)</f>
        <v>1</v>
      </c>
    </row>
    <row r="74" spans="1:8" ht="60">
      <c r="A74" s="7" t="s">
        <v>324</v>
      </c>
      <c r="B74" s="3">
        <v>1</v>
      </c>
      <c r="C74" s="7" t="s">
        <v>56</v>
      </c>
      <c r="D74" s="3">
        <f>COUNTA(C74)</f>
        <v>1</v>
      </c>
    </row>
    <row r="75" spans="1:8" ht="45">
      <c r="A75" s="7" t="s">
        <v>93</v>
      </c>
      <c r="B75" s="3">
        <v>1</v>
      </c>
      <c r="C75" s="7" t="s">
        <v>78</v>
      </c>
      <c r="D75" s="3">
        <f>COUNTA(C75)</f>
        <v>1</v>
      </c>
    </row>
    <row r="76" spans="1:8" ht="30">
      <c r="A76" s="7" t="s">
        <v>252</v>
      </c>
      <c r="B76" s="3">
        <v>1</v>
      </c>
      <c r="C76" s="7" t="s">
        <v>273</v>
      </c>
      <c r="D76" s="3">
        <f>COUNTA(C76)</f>
        <v>1</v>
      </c>
    </row>
    <row r="77" spans="1:8" ht="30">
      <c r="A77" s="7" t="s">
        <v>144</v>
      </c>
      <c r="B77" s="3">
        <v>2</v>
      </c>
      <c r="C77" s="7" t="s">
        <v>141</v>
      </c>
      <c r="D77" s="7" t="s">
        <v>142</v>
      </c>
      <c r="E77" s="3">
        <f>COUNTA(C77:D77)</f>
        <v>2</v>
      </c>
    </row>
    <row r="78" spans="1:8" ht="30">
      <c r="A78" s="7" t="s">
        <v>126</v>
      </c>
      <c r="B78" s="3">
        <v>1</v>
      </c>
      <c r="C78" s="7" t="s">
        <v>125</v>
      </c>
      <c r="D78" s="3">
        <f>COUNTA(C78)</f>
        <v>1</v>
      </c>
    </row>
    <row r="79" spans="1:8" ht="30">
      <c r="A79" s="7" t="s">
        <v>67</v>
      </c>
      <c r="B79" s="3">
        <v>1</v>
      </c>
      <c r="C79" s="7" t="s">
        <v>65</v>
      </c>
      <c r="D79" s="3">
        <f>COUNTA(C79)</f>
        <v>1</v>
      </c>
    </row>
    <row r="80" spans="1:8" ht="30">
      <c r="A80" s="7" t="s">
        <v>154</v>
      </c>
      <c r="B80" s="3">
        <v>1</v>
      </c>
      <c r="C80" s="7" t="s">
        <v>152</v>
      </c>
      <c r="D80" s="3">
        <f>COUNTA(C80)</f>
        <v>1</v>
      </c>
    </row>
    <row r="81" spans="1:6" ht="30">
      <c r="A81" s="7" t="s">
        <v>300</v>
      </c>
      <c r="B81" s="3">
        <v>1</v>
      </c>
      <c r="C81" s="7" t="s">
        <v>299</v>
      </c>
      <c r="D81" s="4">
        <f>COUNTA(C81)</f>
        <v>1</v>
      </c>
    </row>
    <row r="82" spans="1:6" ht="45">
      <c r="A82" s="7" t="s">
        <v>103</v>
      </c>
      <c r="B82" s="3">
        <v>1</v>
      </c>
      <c r="C82" s="7" t="s">
        <v>99</v>
      </c>
      <c r="D82" s="3">
        <f>COUNTA(C82)</f>
        <v>1</v>
      </c>
    </row>
    <row r="83" spans="1:6" ht="45">
      <c r="A83" s="7" t="s">
        <v>150</v>
      </c>
      <c r="B83" s="3">
        <v>3</v>
      </c>
      <c r="C83" s="7" t="s">
        <v>141</v>
      </c>
      <c r="D83" s="7" t="s">
        <v>229</v>
      </c>
      <c r="E83" s="7" t="s">
        <v>233</v>
      </c>
      <c r="F83" s="3">
        <f>COUNTA(C83:E83)</f>
        <v>3</v>
      </c>
    </row>
    <row r="84" spans="1:6" ht="45">
      <c r="A84" s="7" t="s">
        <v>223</v>
      </c>
      <c r="B84" s="3">
        <v>1</v>
      </c>
      <c r="C84" s="7" t="s">
        <v>218</v>
      </c>
      <c r="D84" s="3">
        <f>COUNTA(C84)</f>
        <v>1</v>
      </c>
    </row>
    <row r="85" spans="1:6" ht="30">
      <c r="A85" s="6" t="s">
        <v>10</v>
      </c>
      <c r="B85" s="8">
        <v>1</v>
      </c>
      <c r="C85" s="3" t="s">
        <v>3</v>
      </c>
      <c r="D85" s="4">
        <f>COUNTA(C85)</f>
        <v>1</v>
      </c>
    </row>
    <row r="86" spans="1:6" ht="60">
      <c r="A86" s="7" t="s">
        <v>158</v>
      </c>
      <c r="B86" s="3">
        <v>2</v>
      </c>
      <c r="C86" s="7" t="s">
        <v>156</v>
      </c>
      <c r="D86" s="7" t="s">
        <v>224</v>
      </c>
      <c r="E86" s="3">
        <f>COUNTA(C86:D86)</f>
        <v>2</v>
      </c>
    </row>
    <row r="87" spans="1:6" ht="60">
      <c r="A87" s="7" t="s">
        <v>133</v>
      </c>
      <c r="B87" s="3">
        <v>1</v>
      </c>
      <c r="C87" s="7" t="s">
        <v>128</v>
      </c>
      <c r="D87" s="3">
        <f>COUNTA(C87)</f>
        <v>1</v>
      </c>
    </row>
    <row r="88" spans="1:6" ht="45">
      <c r="A88" s="7" t="s">
        <v>42</v>
      </c>
      <c r="B88" s="3">
        <v>3</v>
      </c>
      <c r="C88" s="7" t="s">
        <v>36</v>
      </c>
      <c r="D88" s="7" t="s">
        <v>44</v>
      </c>
      <c r="E88" s="7" t="s">
        <v>46</v>
      </c>
      <c r="F88" s="3">
        <f>COUNTA(C88:E88)</f>
        <v>3</v>
      </c>
    </row>
    <row r="89" spans="1:6" ht="60">
      <c r="A89" s="7" t="s">
        <v>84</v>
      </c>
      <c r="B89" s="3">
        <v>2</v>
      </c>
      <c r="C89" s="7" t="s">
        <v>97</v>
      </c>
      <c r="D89" s="7" t="s">
        <v>307</v>
      </c>
      <c r="E89" s="3">
        <f>COUNTA(C89:D89)</f>
        <v>2</v>
      </c>
    </row>
    <row r="90" spans="1:6" ht="60">
      <c r="A90" s="7" t="s">
        <v>323</v>
      </c>
      <c r="B90" s="3">
        <v>2</v>
      </c>
      <c r="C90" s="7" t="s">
        <v>56</v>
      </c>
      <c r="D90" s="7" t="s">
        <v>256</v>
      </c>
      <c r="E90" s="3">
        <f>COUNTA(C90:D90)</f>
        <v>2</v>
      </c>
    </row>
    <row r="91" spans="1:6" ht="30">
      <c r="A91" s="7" t="s">
        <v>45</v>
      </c>
      <c r="B91" s="3">
        <v>1</v>
      </c>
      <c r="C91" s="7" t="s">
        <v>44</v>
      </c>
      <c r="D91" s="3">
        <f>COUNTA(C91)</f>
        <v>1</v>
      </c>
    </row>
    <row r="92" spans="1:6" ht="60">
      <c r="A92" s="7" t="s">
        <v>101</v>
      </c>
      <c r="B92" s="3">
        <v>3</v>
      </c>
      <c r="C92" s="7" t="s">
        <v>100</v>
      </c>
      <c r="D92" s="7" t="s">
        <v>105</v>
      </c>
      <c r="E92" s="7" t="s">
        <v>106</v>
      </c>
      <c r="F92" s="3">
        <f>COUNTA(C92:E92)</f>
        <v>3</v>
      </c>
    </row>
    <row r="93" spans="1:6" ht="45">
      <c r="A93" s="7" t="s">
        <v>72</v>
      </c>
      <c r="B93" s="3">
        <v>1</v>
      </c>
      <c r="C93" s="7" t="s">
        <v>250</v>
      </c>
      <c r="D93" s="3">
        <f>COUNTA(C93)</f>
        <v>1</v>
      </c>
    </row>
    <row r="94" spans="1:6" ht="45">
      <c r="A94" s="7" t="s">
        <v>251</v>
      </c>
      <c r="B94" s="3">
        <v>1</v>
      </c>
      <c r="C94" s="7" t="s">
        <v>250</v>
      </c>
      <c r="D94" s="3">
        <f>COUNTA(C94)</f>
        <v>1</v>
      </c>
    </row>
    <row r="95" spans="1:6" ht="60">
      <c r="A95" s="6" t="s">
        <v>320</v>
      </c>
      <c r="B95" s="8">
        <v>2</v>
      </c>
      <c r="C95" s="3" t="s">
        <v>18</v>
      </c>
      <c r="D95" s="3" t="s">
        <v>26</v>
      </c>
      <c r="E95" s="4">
        <f>COUNTA(C95:D95)</f>
        <v>2</v>
      </c>
    </row>
    <row r="96" spans="1:6" ht="45">
      <c r="A96" s="7" t="s">
        <v>244</v>
      </c>
      <c r="B96" s="3">
        <v>2</v>
      </c>
      <c r="C96" s="7" t="s">
        <v>243</v>
      </c>
      <c r="D96" s="7" t="s">
        <v>302</v>
      </c>
      <c r="E96" s="3">
        <f>COUNTA(C96:D96)</f>
        <v>2</v>
      </c>
    </row>
    <row r="97" spans="1:9" ht="30">
      <c r="A97" s="7" t="s">
        <v>321</v>
      </c>
      <c r="B97" s="3">
        <v>1</v>
      </c>
      <c r="C97" s="7" t="s">
        <v>168</v>
      </c>
      <c r="D97" s="3">
        <f>COUNTA(C97)</f>
        <v>1</v>
      </c>
    </row>
    <row r="98" spans="1:9" ht="45">
      <c r="A98" s="7" t="s">
        <v>247</v>
      </c>
      <c r="B98" s="3">
        <v>2</v>
      </c>
      <c r="C98" s="7" t="s">
        <v>246</v>
      </c>
      <c r="D98" s="7" t="s">
        <v>253</v>
      </c>
      <c r="E98" s="3">
        <f>COUNTA(C98:D98)</f>
        <v>2</v>
      </c>
    </row>
    <row r="99" spans="1:9" ht="60">
      <c r="A99" s="6" t="s">
        <v>24</v>
      </c>
      <c r="B99" s="8">
        <v>1</v>
      </c>
      <c r="C99" s="3" t="s">
        <v>20</v>
      </c>
      <c r="D99" s="4">
        <f>COUNTA(C99)</f>
        <v>1</v>
      </c>
    </row>
    <row r="100" spans="1:9" ht="45">
      <c r="A100" s="7" t="s">
        <v>102</v>
      </c>
      <c r="B100" s="3">
        <v>1</v>
      </c>
      <c r="C100" s="7" t="s">
        <v>99</v>
      </c>
      <c r="D100" s="3">
        <f>COUNTA(C100)</f>
        <v>1</v>
      </c>
    </row>
    <row r="101" spans="1:9" ht="30">
      <c r="A101" s="7" t="s">
        <v>312</v>
      </c>
      <c r="B101" s="3">
        <v>1</v>
      </c>
      <c r="C101" s="7" t="s">
        <v>311</v>
      </c>
      <c r="D101" s="4">
        <f>COUNTA(C101)</f>
        <v>1</v>
      </c>
    </row>
    <row r="102" spans="1:9" ht="30">
      <c r="A102" s="7" t="s">
        <v>308</v>
      </c>
      <c r="B102" s="3">
        <v>1</v>
      </c>
      <c r="C102" s="7" t="s">
        <v>332</v>
      </c>
      <c r="D102" s="4">
        <f>COUNTA(C102)</f>
        <v>1</v>
      </c>
    </row>
    <row r="103" spans="1:9" ht="60">
      <c r="A103" s="7" t="s">
        <v>185</v>
      </c>
      <c r="B103" s="3">
        <v>4</v>
      </c>
      <c r="C103" s="7" t="s">
        <v>177</v>
      </c>
      <c r="D103" s="7" t="s">
        <v>178</v>
      </c>
      <c r="E103" s="7" t="s">
        <v>188</v>
      </c>
      <c r="F103" s="7" t="s">
        <v>189</v>
      </c>
      <c r="G103" s="3">
        <f>COUNTA(C103:F103)</f>
        <v>4</v>
      </c>
    </row>
    <row r="104" spans="1:9" ht="45">
      <c r="A104" s="6" t="s">
        <v>8</v>
      </c>
      <c r="B104" s="8">
        <v>4</v>
      </c>
      <c r="C104" s="3" t="s">
        <v>5</v>
      </c>
      <c r="D104" s="2" t="s">
        <v>12</v>
      </c>
      <c r="E104" s="3" t="s">
        <v>31</v>
      </c>
      <c r="F104" s="3" t="s">
        <v>188</v>
      </c>
      <c r="G104" s="4">
        <f>COUNTA(C104:F104)</f>
        <v>4</v>
      </c>
    </row>
    <row r="105" spans="1:9" ht="60">
      <c r="A105" s="7" t="s">
        <v>275</v>
      </c>
      <c r="B105" s="3">
        <v>2</v>
      </c>
      <c r="C105" s="7" t="s">
        <v>330</v>
      </c>
      <c r="D105" s="7" t="s">
        <v>292</v>
      </c>
      <c r="E105" s="4">
        <f>COUNTA(C105:D105)</f>
        <v>2</v>
      </c>
    </row>
    <row r="106" spans="1:9" ht="45">
      <c r="A106" s="7" t="s">
        <v>116</v>
      </c>
      <c r="B106" s="3">
        <v>1</v>
      </c>
      <c r="C106" s="7" t="s">
        <v>115</v>
      </c>
      <c r="D106" s="3">
        <f>COUNTA(C106)</f>
        <v>1</v>
      </c>
    </row>
    <row r="107" spans="1:9" ht="45">
      <c r="A107" s="7" t="s">
        <v>287</v>
      </c>
      <c r="B107" s="3">
        <v>1</v>
      </c>
      <c r="C107" s="7" t="s">
        <v>286</v>
      </c>
      <c r="D107" s="4">
        <f>COUNTA(C107)</f>
        <v>1</v>
      </c>
    </row>
    <row r="108" spans="1:9" ht="45">
      <c r="A108" s="6" t="s">
        <v>32</v>
      </c>
      <c r="B108" s="8">
        <v>3</v>
      </c>
      <c r="C108" s="3" t="s">
        <v>30</v>
      </c>
      <c r="D108" s="2" t="s">
        <v>31</v>
      </c>
      <c r="E108" s="3" t="s">
        <v>229</v>
      </c>
      <c r="F108" s="4">
        <f>COUNTA(C108:E108)</f>
        <v>3</v>
      </c>
    </row>
    <row r="109" spans="1:9" ht="45">
      <c r="A109" s="7" t="s">
        <v>211</v>
      </c>
      <c r="B109" s="3">
        <v>6</v>
      </c>
      <c r="C109" s="7" t="s">
        <v>209</v>
      </c>
      <c r="D109" s="7" t="s">
        <v>210</v>
      </c>
      <c r="E109" s="7" t="s">
        <v>314</v>
      </c>
      <c r="F109" s="7" t="s">
        <v>315</v>
      </c>
      <c r="G109" s="7" t="s">
        <v>316</v>
      </c>
      <c r="H109" s="7" t="s">
        <v>317</v>
      </c>
      <c r="I109" s="3">
        <f>COUNTA(C109:H109)</f>
        <v>6</v>
      </c>
    </row>
    <row r="110" spans="1:9" ht="60">
      <c r="A110" s="7" t="s">
        <v>63</v>
      </c>
      <c r="B110" s="3">
        <v>3</v>
      </c>
      <c r="C110" s="7" t="s">
        <v>62</v>
      </c>
      <c r="D110" s="7" t="s">
        <v>69</v>
      </c>
      <c r="E110" s="7" t="s">
        <v>76</v>
      </c>
      <c r="F110" s="3">
        <f>COUNTA(C110:E110)</f>
        <v>3</v>
      </c>
    </row>
    <row r="111" spans="1:9" ht="45">
      <c r="A111" s="7" t="s">
        <v>295</v>
      </c>
      <c r="B111" s="3">
        <v>2</v>
      </c>
      <c r="C111" s="7" t="s">
        <v>286</v>
      </c>
      <c r="D111" s="7" t="s">
        <v>297</v>
      </c>
      <c r="E111" s="4">
        <f>COUNTA(C111:D111)</f>
        <v>2</v>
      </c>
    </row>
    <row r="112" spans="1:9" ht="45">
      <c r="A112" s="7" t="s">
        <v>222</v>
      </c>
      <c r="B112" s="3">
        <v>1</v>
      </c>
      <c r="C112" s="7" t="s">
        <v>230</v>
      </c>
      <c r="D112" s="3">
        <f>COUNTA(C112)</f>
        <v>1</v>
      </c>
    </row>
    <row r="113" spans="1:9" ht="45">
      <c r="A113" s="7" t="s">
        <v>329</v>
      </c>
      <c r="B113" s="3">
        <v>1</v>
      </c>
      <c r="C113" s="7" t="s">
        <v>270</v>
      </c>
      <c r="D113" s="3">
        <f>COUNTA(C113)</f>
        <v>1</v>
      </c>
    </row>
    <row r="114" spans="1:9" ht="45">
      <c r="A114" s="7" t="s">
        <v>94</v>
      </c>
      <c r="B114" s="3">
        <v>1</v>
      </c>
      <c r="C114" s="7" t="s">
        <v>81</v>
      </c>
      <c r="D114" s="3">
        <f>COUNTA(C114)</f>
        <v>1</v>
      </c>
    </row>
    <row r="115" spans="1:9" ht="45">
      <c r="A115" s="7" t="s">
        <v>151</v>
      </c>
      <c r="B115" s="3">
        <v>3</v>
      </c>
      <c r="C115" s="7" t="s">
        <v>147</v>
      </c>
      <c r="D115" s="7" t="s">
        <v>165</v>
      </c>
      <c r="E115" s="7" t="s">
        <v>173</v>
      </c>
      <c r="F115" s="3">
        <f>COUNTA(C115:E115)</f>
        <v>3</v>
      </c>
    </row>
    <row r="116" spans="1:9" ht="60">
      <c r="A116" s="7" t="s">
        <v>235</v>
      </c>
      <c r="B116" s="3">
        <v>3</v>
      </c>
      <c r="C116" s="7" t="s">
        <v>234</v>
      </c>
      <c r="D116" s="7" t="s">
        <v>241</v>
      </c>
      <c r="E116" s="7" t="s">
        <v>242</v>
      </c>
      <c r="F116" s="3">
        <f>COUNTA(C116:E116)</f>
        <v>3</v>
      </c>
    </row>
    <row r="117" spans="1:9" ht="30">
      <c r="A117" s="7" t="s">
        <v>91</v>
      </c>
      <c r="B117" s="3">
        <v>1</v>
      </c>
      <c r="C117" s="7" t="s">
        <v>198</v>
      </c>
      <c r="D117" s="3">
        <f>COUNTA(C117)</f>
        <v>1</v>
      </c>
    </row>
    <row r="118" spans="1:9" ht="30">
      <c r="A118" s="7" t="s">
        <v>21</v>
      </c>
      <c r="B118" s="3">
        <v>1</v>
      </c>
      <c r="C118" s="7" t="s">
        <v>256</v>
      </c>
      <c r="D118" s="3">
        <f>COUNTA(C118)</f>
        <v>1</v>
      </c>
    </row>
    <row r="119" spans="1:9" ht="30">
      <c r="A119" s="7" t="s">
        <v>267</v>
      </c>
      <c r="B119" s="3">
        <v>1</v>
      </c>
      <c r="C119" s="7" t="s">
        <v>266</v>
      </c>
      <c r="D119" s="3">
        <f>COUNTA(C119)</f>
        <v>1</v>
      </c>
    </row>
    <row r="120" spans="1:9" ht="45">
      <c r="A120" s="7" t="s">
        <v>282</v>
      </c>
      <c r="B120" s="3">
        <v>1</v>
      </c>
      <c r="C120" s="7" t="s">
        <v>279</v>
      </c>
      <c r="D120" s="3">
        <f>COUNTA(C120)</f>
        <v>1</v>
      </c>
    </row>
    <row r="121" spans="1:9" ht="60">
      <c r="A121" s="7" t="s">
        <v>259</v>
      </c>
      <c r="B121" s="3">
        <v>4</v>
      </c>
      <c r="C121" s="7" t="s">
        <v>257</v>
      </c>
      <c r="D121" s="7" t="s">
        <v>258</v>
      </c>
      <c r="E121" s="7" t="s">
        <v>260</v>
      </c>
      <c r="F121" s="7" t="s">
        <v>311</v>
      </c>
      <c r="G121" s="3">
        <f>COUNTA(C121:F121)</f>
        <v>4</v>
      </c>
    </row>
    <row r="122" spans="1:9" ht="45">
      <c r="A122" s="7" t="s">
        <v>83</v>
      </c>
      <c r="B122" s="3">
        <v>2</v>
      </c>
      <c r="C122" s="7" t="s">
        <v>79</v>
      </c>
      <c r="D122" s="7" t="s">
        <v>95</v>
      </c>
      <c r="E122" s="3">
        <f>COUNTA(C122:D122)</f>
        <v>2</v>
      </c>
    </row>
    <row r="123" spans="1:9" ht="30">
      <c r="A123" s="7" t="s">
        <v>153</v>
      </c>
      <c r="B123" s="3">
        <v>1</v>
      </c>
      <c r="C123" s="7" t="s">
        <v>148</v>
      </c>
      <c r="D123" s="3">
        <f>COUNTA(C123)</f>
        <v>1</v>
      </c>
    </row>
    <row r="124" spans="1:9" ht="45">
      <c r="A124" s="7" t="s">
        <v>306</v>
      </c>
      <c r="B124" s="3">
        <v>1</v>
      </c>
      <c r="C124" s="7" t="s">
        <v>305</v>
      </c>
      <c r="D124" s="4">
        <f>COUNTA(C124)</f>
        <v>1</v>
      </c>
    </row>
    <row r="125" spans="1:9" ht="45">
      <c r="A125" s="7" t="s">
        <v>41</v>
      </c>
      <c r="B125" s="3">
        <v>1</v>
      </c>
      <c r="C125" s="7" t="s">
        <v>36</v>
      </c>
      <c r="D125" s="4">
        <f>COUNTA(C125)</f>
        <v>1</v>
      </c>
    </row>
    <row r="126" spans="1:9" ht="90">
      <c r="A126" s="7" t="s">
        <v>22</v>
      </c>
      <c r="B126" s="3">
        <v>6</v>
      </c>
      <c r="C126" s="3" t="s">
        <v>18</v>
      </c>
      <c r="D126" s="3" t="s">
        <v>23</v>
      </c>
      <c r="E126" s="3" t="s">
        <v>199</v>
      </c>
      <c r="F126" s="3" t="s">
        <v>201</v>
      </c>
      <c r="G126" s="3" t="s">
        <v>202</v>
      </c>
      <c r="H126" s="3" t="s">
        <v>203</v>
      </c>
      <c r="I126" s="4">
        <f>COUNTA(C126:H126)</f>
        <v>6</v>
      </c>
    </row>
    <row r="127" spans="1:9" ht="45">
      <c r="A127" s="7" t="s">
        <v>38</v>
      </c>
      <c r="B127" s="3">
        <v>2</v>
      </c>
      <c r="C127" s="7" t="s">
        <v>36</v>
      </c>
      <c r="D127" s="7" t="s">
        <v>47</v>
      </c>
      <c r="E127" s="4">
        <f>COUNTA(C127:D127)</f>
        <v>2</v>
      </c>
    </row>
    <row r="128" spans="1:9" ht="45">
      <c r="A128" s="7" t="s">
        <v>59</v>
      </c>
      <c r="B128" s="3">
        <v>1</v>
      </c>
      <c r="C128" s="7" t="s">
        <v>58</v>
      </c>
      <c r="D128" s="3">
        <f>COUNTA(C128)</f>
        <v>1</v>
      </c>
    </row>
    <row r="129" spans="1:7" ht="30">
      <c r="A129" s="7" t="s">
        <v>169</v>
      </c>
      <c r="B129" s="3">
        <v>1</v>
      </c>
      <c r="C129" s="7" t="s">
        <v>168</v>
      </c>
      <c r="D129" s="3">
        <f>COUNTA(C129)</f>
        <v>1</v>
      </c>
    </row>
    <row r="130" spans="1:7" ht="45">
      <c r="A130" s="7" t="s">
        <v>55</v>
      </c>
      <c r="B130" s="3">
        <v>2</v>
      </c>
      <c r="C130" s="7" t="s">
        <v>51</v>
      </c>
      <c r="D130" s="7" t="s">
        <v>58</v>
      </c>
      <c r="E130" s="3">
        <f>COUNTA(C130:D130)</f>
        <v>2</v>
      </c>
    </row>
    <row r="131" spans="1:7" ht="30">
      <c r="A131" s="7" t="s">
        <v>172</v>
      </c>
      <c r="B131" s="3">
        <v>1</v>
      </c>
      <c r="C131" s="7" t="s">
        <v>171</v>
      </c>
      <c r="D131" s="3">
        <f>COUNTA(C131)</f>
        <v>1</v>
      </c>
    </row>
    <row r="132" spans="1:7" ht="30">
      <c r="A132" s="7" t="s">
        <v>92</v>
      </c>
      <c r="B132" s="3">
        <v>1</v>
      </c>
      <c r="C132" s="7" t="s">
        <v>122</v>
      </c>
      <c r="D132" s="3">
        <f>COUNTA(C132)</f>
        <v>1</v>
      </c>
    </row>
    <row r="133" spans="1:7" ht="45">
      <c r="A133" s="7" t="s">
        <v>27</v>
      </c>
      <c r="B133" s="3">
        <v>1</v>
      </c>
      <c r="C133" s="3" t="s">
        <v>25</v>
      </c>
      <c r="D133" s="3">
        <f>COUNTA(C133)</f>
        <v>1</v>
      </c>
      <c r="E133" s="3"/>
    </row>
    <row r="134" spans="1:7" ht="45">
      <c r="A134" s="7" t="s">
        <v>111</v>
      </c>
      <c r="B134" s="3">
        <v>1</v>
      </c>
      <c r="C134" s="7" t="s">
        <v>108</v>
      </c>
      <c r="D134" s="3">
        <f>COUNTA(C134)</f>
        <v>1</v>
      </c>
    </row>
    <row r="135" spans="1:7" ht="45">
      <c r="A135" s="7" t="s">
        <v>82</v>
      </c>
      <c r="B135" s="3">
        <v>1</v>
      </c>
      <c r="C135" s="7" t="s">
        <v>78</v>
      </c>
      <c r="D135" s="3">
        <f>COUNTA(C135)</f>
        <v>1</v>
      </c>
    </row>
    <row r="136" spans="1:7" ht="45">
      <c r="A136" s="7" t="s">
        <v>66</v>
      </c>
      <c r="B136" s="3">
        <v>2</v>
      </c>
      <c r="C136" s="7" t="s">
        <v>61</v>
      </c>
      <c r="D136" s="7" t="s">
        <v>253</v>
      </c>
      <c r="E136" s="3">
        <f>COUNTA(C136:D136)</f>
        <v>2</v>
      </c>
    </row>
    <row r="137" spans="1:7" ht="45">
      <c r="A137" s="7" t="s">
        <v>303</v>
      </c>
      <c r="B137" s="3">
        <v>1</v>
      </c>
      <c r="C137" s="7" t="s">
        <v>302</v>
      </c>
      <c r="D137" s="4">
        <f>COUNTA(C137)</f>
        <v>1</v>
      </c>
    </row>
    <row r="138" spans="1:7" ht="60">
      <c r="A138" s="7" t="s">
        <v>206</v>
      </c>
      <c r="B138" s="3">
        <v>2</v>
      </c>
      <c r="C138" s="7" t="s">
        <v>205</v>
      </c>
      <c r="D138" s="7" t="s">
        <v>233</v>
      </c>
      <c r="E138" s="3">
        <f>COUNTA(C138:D138)</f>
        <v>2</v>
      </c>
    </row>
    <row r="139" spans="1:7" ht="30">
      <c r="A139" s="7" t="s">
        <v>149</v>
      </c>
      <c r="B139" s="3">
        <v>4</v>
      </c>
      <c r="C139" s="7" t="s">
        <v>148</v>
      </c>
      <c r="D139" s="7" t="s">
        <v>147</v>
      </c>
      <c r="E139" s="7" t="s">
        <v>165</v>
      </c>
      <c r="F139" s="7" t="s">
        <v>171</v>
      </c>
      <c r="G139" s="3">
        <f>COUNTA(C139:F139)</f>
        <v>4</v>
      </c>
    </row>
    <row r="140" spans="1:7" ht="45">
      <c r="A140" s="7" t="s">
        <v>179</v>
      </c>
      <c r="B140" s="3">
        <v>1</v>
      </c>
      <c r="C140" s="7" t="s">
        <v>245</v>
      </c>
      <c r="D140" s="3">
        <f>COUNTA(C140)</f>
        <v>1</v>
      </c>
    </row>
    <row r="141" spans="1:7" ht="60">
      <c r="A141" s="7" t="s">
        <v>264</v>
      </c>
      <c r="B141" s="3">
        <v>2</v>
      </c>
      <c r="C141" s="7" t="s">
        <v>262</v>
      </c>
      <c r="D141" s="7" t="s">
        <v>270</v>
      </c>
      <c r="E141" s="3">
        <f>COUNTA(C141:D141)</f>
        <v>2</v>
      </c>
    </row>
    <row r="142" spans="1:7" ht="45">
      <c r="A142" s="7" t="s">
        <v>129</v>
      </c>
      <c r="B142" s="3">
        <v>2</v>
      </c>
      <c r="C142" s="7" t="s">
        <v>131</v>
      </c>
      <c r="D142" s="7" t="s">
        <v>134</v>
      </c>
      <c r="E142" s="3">
        <f>COUNTA(C142:D142)</f>
        <v>2</v>
      </c>
    </row>
    <row r="143" spans="1:7" ht="30">
      <c r="A143" s="7" t="s">
        <v>34</v>
      </c>
      <c r="B143" s="3">
        <v>1</v>
      </c>
      <c r="C143" s="7" t="s">
        <v>33</v>
      </c>
      <c r="D143" s="4">
        <f>COUNTA(C143)</f>
        <v>1</v>
      </c>
    </row>
    <row r="144" spans="1:7" ht="45">
      <c r="A144" s="7" t="s">
        <v>146</v>
      </c>
      <c r="B144" s="3">
        <v>1</v>
      </c>
      <c r="C144" s="7" t="s">
        <v>160</v>
      </c>
      <c r="D144" s="3">
        <f>COUNTA(C144)</f>
        <v>1</v>
      </c>
    </row>
    <row r="145" spans="1:6" ht="30">
      <c r="A145" s="7" t="s">
        <v>16</v>
      </c>
      <c r="B145" s="3">
        <v>1</v>
      </c>
      <c r="C145" s="3" t="s">
        <v>4</v>
      </c>
      <c r="D145" s="3">
        <f>COUNTA(C145)</f>
        <v>1</v>
      </c>
      <c r="E145" s="3"/>
    </row>
    <row r="146" spans="1:6" ht="45">
      <c r="A146" s="7" t="s">
        <v>119</v>
      </c>
      <c r="B146" s="3">
        <v>3</v>
      </c>
      <c r="C146" s="7" t="s">
        <v>120</v>
      </c>
      <c r="D146" s="7" t="s">
        <v>124</v>
      </c>
      <c r="E146" s="7" t="s">
        <v>296</v>
      </c>
      <c r="F146" s="3">
        <f>COUNTA(C146:E146)</f>
        <v>3</v>
      </c>
    </row>
    <row r="147" spans="1:6" ht="45">
      <c r="A147" s="7" t="s">
        <v>74</v>
      </c>
      <c r="B147" s="3">
        <v>1</v>
      </c>
      <c r="C147" s="7" t="s">
        <v>70</v>
      </c>
      <c r="D147" s="3">
        <f>COUNTA(C147)</f>
        <v>1</v>
      </c>
    </row>
    <row r="148" spans="1:6" ht="30">
      <c r="A148" s="7" t="s">
        <v>318</v>
      </c>
      <c r="B148" s="3">
        <v>1</v>
      </c>
      <c r="C148" s="7" t="s">
        <v>256</v>
      </c>
      <c r="D148" s="3">
        <f>COUNTA(C148)</f>
        <v>1</v>
      </c>
    </row>
    <row r="149" spans="1:6" ht="45">
      <c r="A149" s="7" t="s">
        <v>138</v>
      </c>
      <c r="B149" s="3">
        <v>2</v>
      </c>
      <c r="C149" s="7" t="s">
        <v>135</v>
      </c>
      <c r="D149" s="7" t="s">
        <v>136</v>
      </c>
      <c r="E149" s="3">
        <f>COUNTA(C149:D149)</f>
        <v>2</v>
      </c>
    </row>
    <row r="150" spans="1:6" ht="45">
      <c r="A150" s="7" t="s">
        <v>319</v>
      </c>
      <c r="B150" s="3">
        <v>1</v>
      </c>
      <c r="C150" s="7" t="s">
        <v>186</v>
      </c>
      <c r="D150" s="3">
        <f t="shared" ref="D150:D160" si="2">COUNTA(C150)</f>
        <v>1</v>
      </c>
    </row>
    <row r="151" spans="1:6" ht="30">
      <c r="A151" s="7" t="s">
        <v>170</v>
      </c>
      <c r="B151" s="3">
        <v>1</v>
      </c>
      <c r="C151" s="7" t="s">
        <v>168</v>
      </c>
      <c r="D151" s="3">
        <f t="shared" si="2"/>
        <v>1</v>
      </c>
    </row>
    <row r="152" spans="1:6" ht="45">
      <c r="A152" s="7" t="s">
        <v>9</v>
      </c>
      <c r="B152" s="3">
        <v>1</v>
      </c>
      <c r="C152" s="3" t="s">
        <v>6</v>
      </c>
      <c r="D152" s="3">
        <f t="shared" si="2"/>
        <v>1</v>
      </c>
      <c r="E152" s="3"/>
    </row>
    <row r="153" spans="1:6" ht="45">
      <c r="A153" s="7" t="s">
        <v>68</v>
      </c>
      <c r="B153" s="3">
        <v>1</v>
      </c>
      <c r="C153" s="7" t="s">
        <v>61</v>
      </c>
      <c r="D153" s="3">
        <f t="shared" si="2"/>
        <v>1</v>
      </c>
    </row>
    <row r="154" spans="1:6" ht="30">
      <c r="A154" s="7" t="s">
        <v>183</v>
      </c>
      <c r="B154" s="3">
        <v>1</v>
      </c>
      <c r="C154" s="7" t="s">
        <v>204</v>
      </c>
      <c r="D154" s="3">
        <f t="shared" si="2"/>
        <v>1</v>
      </c>
    </row>
    <row r="155" spans="1:6" ht="30">
      <c r="A155" s="7" t="s">
        <v>161</v>
      </c>
      <c r="B155" s="3">
        <v>1</v>
      </c>
      <c r="C155" s="7" t="s">
        <v>171</v>
      </c>
      <c r="D155" s="3">
        <f t="shared" si="2"/>
        <v>1</v>
      </c>
    </row>
    <row r="156" spans="1:6" ht="30">
      <c r="A156" s="7" t="s">
        <v>265</v>
      </c>
      <c r="B156" s="3">
        <v>1</v>
      </c>
      <c r="C156" s="7" t="s">
        <v>261</v>
      </c>
      <c r="D156" s="3">
        <f t="shared" si="2"/>
        <v>1</v>
      </c>
    </row>
    <row r="157" spans="1:6" ht="45">
      <c r="A157" s="7" t="s">
        <v>174</v>
      </c>
      <c r="B157" s="3">
        <v>1</v>
      </c>
      <c r="C157" s="7" t="s">
        <v>173</v>
      </c>
      <c r="D157" s="3">
        <f t="shared" si="2"/>
        <v>1</v>
      </c>
    </row>
    <row r="158" spans="1:6" ht="45">
      <c r="A158" s="7" t="s">
        <v>288</v>
      </c>
      <c r="B158" s="3">
        <v>1</v>
      </c>
      <c r="C158" s="7" t="s">
        <v>286</v>
      </c>
      <c r="D158" s="4">
        <f t="shared" si="2"/>
        <v>1</v>
      </c>
    </row>
    <row r="159" spans="1:6" ht="45">
      <c r="A159" s="7" t="s">
        <v>194</v>
      </c>
      <c r="B159" s="3">
        <v>1</v>
      </c>
      <c r="C159" s="7" t="s">
        <v>192</v>
      </c>
      <c r="D159" s="3">
        <f t="shared" si="2"/>
        <v>1</v>
      </c>
    </row>
    <row r="160" spans="1:6" ht="45">
      <c r="A160" s="7" t="s">
        <v>298</v>
      </c>
      <c r="B160" s="3">
        <v>1</v>
      </c>
      <c r="C160" s="7" t="s">
        <v>297</v>
      </c>
      <c r="D160" s="4">
        <f t="shared" si="2"/>
        <v>1</v>
      </c>
    </row>
    <row r="161" spans="1:7" ht="45">
      <c r="A161" s="7" t="s">
        <v>328</v>
      </c>
      <c r="B161" s="3">
        <v>3</v>
      </c>
      <c r="C161" s="7" t="s">
        <v>108</v>
      </c>
      <c r="D161" s="7" t="s">
        <v>331</v>
      </c>
      <c r="E161" s="7" t="s">
        <v>296</v>
      </c>
      <c r="F161" s="3">
        <f>COUNTA(C161:E161)</f>
        <v>3</v>
      </c>
    </row>
    <row r="162" spans="1:7" ht="60">
      <c r="A162" s="7" t="s">
        <v>132</v>
      </c>
      <c r="B162" s="3">
        <v>1</v>
      </c>
      <c r="C162" s="7" t="s">
        <v>128</v>
      </c>
      <c r="D162" s="3">
        <f>COUNTA(C162)</f>
        <v>1</v>
      </c>
    </row>
    <row r="163" spans="1:7" ht="30">
      <c r="A163" s="7" t="s">
        <v>213</v>
      </c>
      <c r="B163" s="3">
        <v>1</v>
      </c>
      <c r="C163" s="7" t="s">
        <v>212</v>
      </c>
      <c r="D163" s="3">
        <f>COUNTA(C163)</f>
        <v>1</v>
      </c>
    </row>
    <row r="164" spans="1:7" ht="45">
      <c r="A164" s="7" t="s">
        <v>52</v>
      </c>
      <c r="B164" s="3">
        <v>2</v>
      </c>
      <c r="C164" s="7" t="s">
        <v>51</v>
      </c>
      <c r="D164" s="7" t="s">
        <v>148</v>
      </c>
      <c r="E164" s="3">
        <f>COUNTA(C164:D164)</f>
        <v>2</v>
      </c>
    </row>
    <row r="165" spans="1:7" ht="60">
      <c r="A165" s="7" t="s">
        <v>98</v>
      </c>
      <c r="B165" s="3">
        <v>1</v>
      </c>
      <c r="C165" s="7" t="s">
        <v>97</v>
      </c>
      <c r="D165" s="3">
        <f t="shared" ref="D165:D170" si="3">COUNTA(C165)</f>
        <v>1</v>
      </c>
    </row>
    <row r="166" spans="1:7" ht="45">
      <c r="A166" s="7" t="s">
        <v>89</v>
      </c>
      <c r="B166" s="3">
        <v>1</v>
      </c>
      <c r="C166" s="7" t="s">
        <v>81</v>
      </c>
      <c r="D166" s="3">
        <f t="shared" si="3"/>
        <v>1</v>
      </c>
    </row>
    <row r="167" spans="1:7" ht="45">
      <c r="A167" s="7" t="s">
        <v>71</v>
      </c>
      <c r="B167" s="3">
        <v>1</v>
      </c>
      <c r="C167" s="7" t="s">
        <v>70</v>
      </c>
      <c r="D167" s="3">
        <f t="shared" si="3"/>
        <v>1</v>
      </c>
    </row>
    <row r="168" spans="1:7" ht="45">
      <c r="A168" s="7" t="s">
        <v>60</v>
      </c>
      <c r="B168" s="3">
        <v>1</v>
      </c>
      <c r="C168" s="7" t="s">
        <v>58</v>
      </c>
      <c r="D168" s="3">
        <f t="shared" si="3"/>
        <v>1</v>
      </c>
    </row>
    <row r="169" spans="1:7" ht="60">
      <c r="A169" s="7" t="s">
        <v>130</v>
      </c>
      <c r="B169" s="3">
        <v>1</v>
      </c>
      <c r="C169" s="7" t="s">
        <v>128</v>
      </c>
      <c r="D169" s="3">
        <f t="shared" si="3"/>
        <v>1</v>
      </c>
    </row>
    <row r="170" spans="1:7" ht="45">
      <c r="A170" s="7" t="s">
        <v>263</v>
      </c>
      <c r="B170" s="3">
        <v>1</v>
      </c>
      <c r="C170" s="7" t="s">
        <v>302</v>
      </c>
      <c r="D170" s="4">
        <f t="shared" si="3"/>
        <v>1</v>
      </c>
    </row>
    <row r="171" spans="1:7" ht="60">
      <c r="A171" s="7" t="s">
        <v>40</v>
      </c>
      <c r="B171" s="3">
        <v>4</v>
      </c>
      <c r="C171" s="7" t="s">
        <v>204</v>
      </c>
      <c r="D171" s="7" t="s">
        <v>207</v>
      </c>
      <c r="E171" s="7" t="s">
        <v>257</v>
      </c>
      <c r="F171" s="7" t="s">
        <v>313</v>
      </c>
      <c r="G171" s="3">
        <f>COUNTA(C171:F171)</f>
        <v>4</v>
      </c>
    </row>
    <row r="172" spans="1:7" ht="45">
      <c r="A172" s="7" t="s">
        <v>112</v>
      </c>
      <c r="B172" s="3">
        <v>1</v>
      </c>
      <c r="C172" s="7" t="s">
        <v>108</v>
      </c>
      <c r="D172" s="3">
        <f>COUNTA(C172)</f>
        <v>1</v>
      </c>
    </row>
    <row r="173" spans="1:7" ht="45">
      <c r="A173" s="7" t="s">
        <v>283</v>
      </c>
      <c r="B173" s="3">
        <v>1</v>
      </c>
      <c r="C173" s="7" t="s">
        <v>279</v>
      </c>
      <c r="D173" s="3">
        <f>COUNTA(C173)</f>
        <v>1</v>
      </c>
    </row>
    <row r="174" spans="1:7" ht="45">
      <c r="A174" s="7" t="s">
        <v>193</v>
      </c>
      <c r="B174" s="3">
        <v>1</v>
      </c>
      <c r="C174" s="7" t="s">
        <v>192</v>
      </c>
      <c r="D174" s="3">
        <f>COUNTA(C174)</f>
        <v>1</v>
      </c>
    </row>
  </sheetData>
  <sortState ref="A3:N174">
    <sortCondition ref="A91"/>
  </sortState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1"/>
  <sheetViews>
    <sheetView workbookViewId="0">
      <selection activeCell="H19" sqref="H19"/>
    </sheetView>
  </sheetViews>
  <sheetFormatPr defaultRowHeight="12.75"/>
  <sheetData>
    <row r="1" spans="1:7">
      <c r="D1" t="s">
        <v>572</v>
      </c>
      <c r="E1" t="s">
        <v>573</v>
      </c>
      <c r="F1" t="s">
        <v>575</v>
      </c>
      <c r="G1" t="s">
        <v>576</v>
      </c>
    </row>
    <row r="2" spans="1:7">
      <c r="A2" s="9" t="s">
        <v>334</v>
      </c>
      <c r="B2" s="10" t="s">
        <v>335</v>
      </c>
      <c r="C2" s="11" t="s">
        <v>336</v>
      </c>
      <c r="D2">
        <v>2</v>
      </c>
      <c r="E2">
        <v>2</v>
      </c>
    </row>
    <row r="3" spans="1:7">
      <c r="A3" s="9" t="s">
        <v>337</v>
      </c>
      <c r="B3" s="10" t="s">
        <v>338</v>
      </c>
      <c r="C3" s="11" t="s">
        <v>336</v>
      </c>
      <c r="D3" s="16" t="s">
        <v>574</v>
      </c>
      <c r="E3" s="16" t="s">
        <v>574</v>
      </c>
    </row>
    <row r="4" spans="1:7">
      <c r="A4" s="9" t="s">
        <v>339</v>
      </c>
      <c r="B4" s="10" t="s">
        <v>340</v>
      </c>
      <c r="C4" s="11" t="s">
        <v>336</v>
      </c>
      <c r="D4">
        <v>5</v>
      </c>
      <c r="E4">
        <f>3+4+2+1+2</f>
        <v>12</v>
      </c>
    </row>
    <row r="5" spans="1:7">
      <c r="A5" s="12" t="s">
        <v>341</v>
      </c>
      <c r="B5" s="13" t="s">
        <v>342</v>
      </c>
      <c r="C5" s="14" t="s">
        <v>336</v>
      </c>
      <c r="D5" s="17" t="s">
        <v>574</v>
      </c>
      <c r="E5" s="17" t="s">
        <v>574</v>
      </c>
      <c r="F5" s="17">
        <f>SUM(D2:D5)</f>
        <v>7</v>
      </c>
      <c r="G5" s="17">
        <f>SUM(E2:E5)</f>
        <v>14</v>
      </c>
    </row>
    <row r="6" spans="1:7">
      <c r="A6" s="9" t="s">
        <v>343</v>
      </c>
      <c r="B6" s="10" t="s">
        <v>344</v>
      </c>
      <c r="C6" s="11" t="s">
        <v>345</v>
      </c>
      <c r="D6">
        <v>1</v>
      </c>
      <c r="E6">
        <v>2</v>
      </c>
    </row>
    <row r="7" spans="1:7">
      <c r="A7" s="12" t="s">
        <v>346</v>
      </c>
      <c r="B7" s="13" t="s">
        <v>347</v>
      </c>
      <c r="C7" s="14" t="s">
        <v>345</v>
      </c>
      <c r="D7" s="15"/>
      <c r="E7" s="15"/>
      <c r="F7" s="17">
        <f>SUM(D6:D7)</f>
        <v>1</v>
      </c>
      <c r="G7" s="17">
        <f>SUM(E6:E7)</f>
        <v>2</v>
      </c>
    </row>
    <row r="8" spans="1:7" ht="25.5">
      <c r="A8" s="9" t="s">
        <v>348</v>
      </c>
      <c r="B8" s="10" t="s">
        <v>349</v>
      </c>
      <c r="C8" s="11" t="s">
        <v>350</v>
      </c>
      <c r="D8" s="16" t="s">
        <v>574</v>
      </c>
      <c r="E8" s="16" t="s">
        <v>574</v>
      </c>
    </row>
    <row r="9" spans="1:7" ht="25.5">
      <c r="A9" s="9" t="s">
        <v>351</v>
      </c>
      <c r="B9" s="10" t="s">
        <v>352</v>
      </c>
      <c r="C9" s="11" t="s">
        <v>350</v>
      </c>
      <c r="D9" s="16" t="s">
        <v>574</v>
      </c>
      <c r="E9" s="16" t="s">
        <v>574</v>
      </c>
    </row>
    <row r="10" spans="1:7">
      <c r="A10" s="9" t="s">
        <v>353</v>
      </c>
      <c r="B10" s="10" t="s">
        <v>354</v>
      </c>
      <c r="C10" s="11" t="s">
        <v>350</v>
      </c>
      <c r="D10" s="16" t="s">
        <v>574</v>
      </c>
      <c r="E10" s="16" t="s">
        <v>574</v>
      </c>
    </row>
    <row r="11" spans="1:7">
      <c r="A11" s="9" t="s">
        <v>355</v>
      </c>
      <c r="B11" s="10" t="s">
        <v>356</v>
      </c>
      <c r="C11" s="11" t="s">
        <v>350</v>
      </c>
      <c r="D11" s="16" t="s">
        <v>574</v>
      </c>
      <c r="E11" s="16" t="s">
        <v>574</v>
      </c>
    </row>
    <row r="12" spans="1:7" ht="25.5">
      <c r="A12" s="12" t="s">
        <v>357</v>
      </c>
      <c r="B12" s="13" t="s">
        <v>358</v>
      </c>
      <c r="C12" s="14" t="s">
        <v>350</v>
      </c>
      <c r="D12" s="17" t="s">
        <v>574</v>
      </c>
      <c r="E12" s="17" t="s">
        <v>574</v>
      </c>
      <c r="F12" s="17">
        <f>SUM(D8:D12)</f>
        <v>0</v>
      </c>
      <c r="G12" s="17">
        <f>SUM(E8:E12)</f>
        <v>0</v>
      </c>
    </row>
    <row r="13" spans="1:7" ht="25.5">
      <c r="A13" s="9" t="s">
        <v>359</v>
      </c>
      <c r="B13" s="10" t="s">
        <v>360</v>
      </c>
      <c r="C13" s="11" t="s">
        <v>361</v>
      </c>
      <c r="D13">
        <v>1</v>
      </c>
      <c r="E13">
        <v>1</v>
      </c>
    </row>
    <row r="14" spans="1:7" ht="25.5">
      <c r="A14" s="9" t="s">
        <v>362</v>
      </c>
      <c r="B14" s="10" t="s">
        <v>363</v>
      </c>
      <c r="C14" s="11" t="s">
        <v>361</v>
      </c>
      <c r="D14">
        <v>1</v>
      </c>
      <c r="E14">
        <v>2</v>
      </c>
    </row>
    <row r="15" spans="1:7" ht="25.5">
      <c r="A15" s="9" t="s">
        <v>364</v>
      </c>
      <c r="B15" s="10" t="s">
        <v>365</v>
      </c>
      <c r="C15" s="11" t="s">
        <v>361</v>
      </c>
      <c r="D15">
        <v>1</v>
      </c>
      <c r="E15">
        <v>1</v>
      </c>
    </row>
    <row r="16" spans="1:7" ht="25.5">
      <c r="A16" s="9" t="s">
        <v>366</v>
      </c>
      <c r="B16" s="10" t="s">
        <v>367</v>
      </c>
      <c r="C16" s="11" t="s">
        <v>361</v>
      </c>
      <c r="D16">
        <v>1</v>
      </c>
      <c r="E16">
        <v>1</v>
      </c>
    </row>
    <row r="17" spans="1:7" ht="25.5">
      <c r="A17" s="12" t="s">
        <v>368</v>
      </c>
      <c r="B17" s="13" t="s">
        <v>369</v>
      </c>
      <c r="C17" s="14" t="s">
        <v>361</v>
      </c>
      <c r="D17" s="17" t="s">
        <v>574</v>
      </c>
      <c r="E17" s="17" t="s">
        <v>574</v>
      </c>
      <c r="F17" s="17">
        <f>SUM(D13:D17)</f>
        <v>4</v>
      </c>
      <c r="G17" s="17">
        <f>SUM(E13:E17)</f>
        <v>5</v>
      </c>
    </row>
    <row r="18" spans="1:7" ht="25.5">
      <c r="A18" s="9" t="s">
        <v>370</v>
      </c>
      <c r="B18" s="10" t="s">
        <v>371</v>
      </c>
      <c r="C18" s="11" t="s">
        <v>372</v>
      </c>
      <c r="D18">
        <v>2</v>
      </c>
      <c r="E18">
        <f>1+2</f>
        <v>3</v>
      </c>
    </row>
    <row r="19" spans="1:7" ht="25.5">
      <c r="A19" s="9" t="s">
        <v>373</v>
      </c>
      <c r="B19" s="10" t="s">
        <v>374</v>
      </c>
      <c r="C19" s="11" t="s">
        <v>372</v>
      </c>
    </row>
    <row r="20" spans="1:7" ht="25.5">
      <c r="A20" s="9" t="s">
        <v>375</v>
      </c>
      <c r="B20" s="10" t="s">
        <v>376</v>
      </c>
      <c r="C20" s="11" t="s">
        <v>372</v>
      </c>
      <c r="D20">
        <v>2</v>
      </c>
      <c r="E20">
        <f>3+4</f>
        <v>7</v>
      </c>
    </row>
    <row r="21" spans="1:7" ht="25.5">
      <c r="A21" s="9" t="s">
        <v>377</v>
      </c>
      <c r="B21" s="10" t="s">
        <v>378</v>
      </c>
      <c r="C21" s="11" t="s">
        <v>372</v>
      </c>
    </row>
    <row r="22" spans="1:7" ht="25.5">
      <c r="A22" s="9" t="s">
        <v>379</v>
      </c>
      <c r="B22" s="10" t="s">
        <v>380</v>
      </c>
      <c r="C22" s="11" t="s">
        <v>372</v>
      </c>
      <c r="D22">
        <v>6</v>
      </c>
      <c r="E22">
        <f>3+3+1+1+3+1</f>
        <v>12</v>
      </c>
    </row>
    <row r="23" spans="1:7" ht="25.5">
      <c r="A23" s="9" t="s">
        <v>381</v>
      </c>
      <c r="B23" s="10" t="s">
        <v>382</v>
      </c>
      <c r="C23" s="11" t="s">
        <v>372</v>
      </c>
      <c r="D23">
        <v>1</v>
      </c>
      <c r="E23">
        <v>3</v>
      </c>
    </row>
    <row r="24" spans="1:7" ht="25.5">
      <c r="A24" s="9" t="s">
        <v>383</v>
      </c>
      <c r="B24" s="10" t="s">
        <v>384</v>
      </c>
      <c r="C24" s="11" t="s">
        <v>372</v>
      </c>
      <c r="D24">
        <v>1</v>
      </c>
      <c r="E24">
        <v>1</v>
      </c>
    </row>
    <row r="25" spans="1:7" ht="25.5">
      <c r="A25" s="9" t="s">
        <v>385</v>
      </c>
      <c r="B25" s="10" t="s">
        <v>386</v>
      </c>
      <c r="C25" s="11" t="s">
        <v>372</v>
      </c>
      <c r="D25">
        <v>4</v>
      </c>
      <c r="E25">
        <f>1+1+1+1</f>
        <v>4</v>
      </c>
    </row>
    <row r="26" spans="1:7" ht="25.5">
      <c r="A26" s="12" t="s">
        <v>387</v>
      </c>
      <c r="B26" s="13" t="s">
        <v>388</v>
      </c>
      <c r="C26" s="14" t="s">
        <v>372</v>
      </c>
      <c r="D26" s="15">
        <v>5</v>
      </c>
      <c r="E26" s="15">
        <f>2+2+1+2+2</f>
        <v>9</v>
      </c>
      <c r="F26" s="17">
        <f>SUM(D18:D26)</f>
        <v>21</v>
      </c>
      <c r="G26" s="17">
        <f>SUM(E18:E26)</f>
        <v>39</v>
      </c>
    </row>
    <row r="27" spans="1:7" ht="38.25">
      <c r="A27" s="9" t="s">
        <v>389</v>
      </c>
      <c r="B27" s="10" t="s">
        <v>390</v>
      </c>
      <c r="C27" s="11" t="s">
        <v>391</v>
      </c>
      <c r="D27" s="18">
        <v>5</v>
      </c>
      <c r="E27">
        <f>1+1+1+1+1</f>
        <v>5</v>
      </c>
    </row>
    <row r="28" spans="1:7" ht="38.25">
      <c r="A28" s="9" t="s">
        <v>392</v>
      </c>
      <c r="B28" s="10" t="s">
        <v>393</v>
      </c>
      <c r="C28" s="11" t="s">
        <v>391</v>
      </c>
      <c r="D28" s="18">
        <v>1</v>
      </c>
      <c r="E28">
        <v>2</v>
      </c>
    </row>
    <row r="29" spans="1:7" ht="38.25">
      <c r="A29" s="9" t="s">
        <v>394</v>
      </c>
      <c r="B29" s="10" t="s">
        <v>395</v>
      </c>
      <c r="C29" s="11" t="s">
        <v>391</v>
      </c>
      <c r="D29" s="16" t="s">
        <v>574</v>
      </c>
      <c r="E29" s="16" t="s">
        <v>574</v>
      </c>
    </row>
    <row r="30" spans="1:7" ht="38.25">
      <c r="A30" s="12" t="s">
        <v>396</v>
      </c>
      <c r="B30" s="13" t="s">
        <v>397</v>
      </c>
      <c r="C30" s="14" t="s">
        <v>391</v>
      </c>
      <c r="D30" s="17" t="s">
        <v>574</v>
      </c>
      <c r="E30" s="17" t="s">
        <v>574</v>
      </c>
      <c r="F30" s="17">
        <f>SUM(D27:D30)</f>
        <v>6</v>
      </c>
      <c r="G30" s="17">
        <f>SUM(E27:E30)</f>
        <v>7</v>
      </c>
    </row>
    <row r="31" spans="1:7">
      <c r="A31" s="9" t="s">
        <v>398</v>
      </c>
      <c r="B31" s="10" t="s">
        <v>399</v>
      </c>
      <c r="C31" s="11" t="s">
        <v>400</v>
      </c>
      <c r="D31" s="16" t="s">
        <v>574</v>
      </c>
      <c r="E31" s="16" t="s">
        <v>574</v>
      </c>
    </row>
    <row r="32" spans="1:7">
      <c r="A32" s="9" t="s">
        <v>401</v>
      </c>
      <c r="B32" s="10" t="s">
        <v>401</v>
      </c>
      <c r="C32" s="11" t="s">
        <v>400</v>
      </c>
      <c r="D32" s="16" t="s">
        <v>574</v>
      </c>
      <c r="E32" s="16" t="s">
        <v>574</v>
      </c>
    </row>
    <row r="33" spans="1:7">
      <c r="A33" s="9" t="s">
        <v>402</v>
      </c>
      <c r="B33" s="10" t="s">
        <v>403</v>
      </c>
      <c r="C33" s="11" t="s">
        <v>400</v>
      </c>
      <c r="D33">
        <v>1</v>
      </c>
      <c r="E33">
        <v>1</v>
      </c>
    </row>
    <row r="34" spans="1:7">
      <c r="A34" s="9" t="s">
        <v>404</v>
      </c>
      <c r="B34" s="10" t="s">
        <v>405</v>
      </c>
      <c r="C34" s="11" t="s">
        <v>400</v>
      </c>
      <c r="D34" s="16" t="s">
        <v>574</v>
      </c>
      <c r="E34" s="16" t="s">
        <v>574</v>
      </c>
    </row>
    <row r="35" spans="1:7" ht="25.5">
      <c r="A35" s="12" t="s">
        <v>406</v>
      </c>
      <c r="B35" s="13" t="s">
        <v>407</v>
      </c>
      <c r="C35" s="14" t="s">
        <v>400</v>
      </c>
      <c r="D35" s="17" t="s">
        <v>574</v>
      </c>
      <c r="E35" s="17" t="s">
        <v>574</v>
      </c>
      <c r="F35" s="17">
        <f>SUM(D31:D35)</f>
        <v>1</v>
      </c>
      <c r="G35" s="17">
        <f>SUM(E31:E35)</f>
        <v>1</v>
      </c>
    </row>
    <row r="36" spans="1:7">
      <c r="A36" s="9" t="s">
        <v>408</v>
      </c>
      <c r="B36" s="10" t="s">
        <v>409</v>
      </c>
      <c r="C36" s="11" t="s">
        <v>410</v>
      </c>
      <c r="D36">
        <v>7</v>
      </c>
      <c r="E36">
        <f>1+1+3+1+1+1+1</f>
        <v>9</v>
      </c>
    </row>
    <row r="37" spans="1:7">
      <c r="A37" s="9" t="s">
        <v>411</v>
      </c>
      <c r="B37" s="10" t="s">
        <v>412</v>
      </c>
      <c r="C37" s="11" t="s">
        <v>410</v>
      </c>
      <c r="D37" s="19" t="s">
        <v>574</v>
      </c>
      <c r="E37" s="19" t="s">
        <v>574</v>
      </c>
    </row>
    <row r="38" spans="1:7" ht="25.5">
      <c r="A38" s="9" t="s">
        <v>413</v>
      </c>
      <c r="B38" s="10" t="s">
        <v>414</v>
      </c>
      <c r="C38" s="11" t="s">
        <v>410</v>
      </c>
      <c r="D38" s="19" t="s">
        <v>574</v>
      </c>
      <c r="E38" s="19" t="s">
        <v>574</v>
      </c>
    </row>
    <row r="39" spans="1:7">
      <c r="A39" s="12" t="s">
        <v>415</v>
      </c>
      <c r="B39" s="13" t="s">
        <v>416</v>
      </c>
      <c r="C39" s="14" t="s">
        <v>410</v>
      </c>
      <c r="D39" s="17" t="s">
        <v>574</v>
      </c>
      <c r="E39" s="17" t="s">
        <v>574</v>
      </c>
      <c r="F39" s="17">
        <f>SUM(D36:D39)</f>
        <v>7</v>
      </c>
      <c r="G39" s="17">
        <f>SUM(E36:E39)</f>
        <v>9</v>
      </c>
    </row>
    <row r="40" spans="1:7" ht="25.5">
      <c r="A40" s="9" t="s">
        <v>417</v>
      </c>
      <c r="B40" s="10" t="s">
        <v>418</v>
      </c>
      <c r="C40" s="11" t="s">
        <v>419</v>
      </c>
      <c r="D40">
        <v>14</v>
      </c>
      <c r="E40">
        <f>1+1+1+1+3+1+1+1+2+2+2+1+1+1</f>
        <v>19</v>
      </c>
    </row>
    <row r="41" spans="1:7" ht="25.5">
      <c r="A41" s="9" t="s">
        <v>420</v>
      </c>
      <c r="B41" s="10" t="s">
        <v>421</v>
      </c>
      <c r="C41" s="11" t="s">
        <v>419</v>
      </c>
      <c r="D41">
        <v>1</v>
      </c>
      <c r="E41">
        <v>1</v>
      </c>
    </row>
    <row r="42" spans="1:7" ht="25.5">
      <c r="A42" s="9" t="s">
        <v>422</v>
      </c>
      <c r="B42" s="10" t="s">
        <v>423</v>
      </c>
      <c r="C42" s="11" t="s">
        <v>419</v>
      </c>
      <c r="D42">
        <v>1</v>
      </c>
      <c r="E42">
        <v>2</v>
      </c>
    </row>
    <row r="43" spans="1:7" ht="25.5">
      <c r="A43" s="9" t="s">
        <v>424</v>
      </c>
      <c r="B43" s="10" t="s">
        <v>425</v>
      </c>
      <c r="C43" s="11" t="s">
        <v>419</v>
      </c>
      <c r="D43" s="19" t="s">
        <v>574</v>
      </c>
      <c r="E43" s="19" t="s">
        <v>574</v>
      </c>
    </row>
    <row r="44" spans="1:7" ht="25.5">
      <c r="A44" s="9" t="s">
        <v>426</v>
      </c>
      <c r="B44" s="10" t="s">
        <v>427</v>
      </c>
      <c r="C44" s="11" t="s">
        <v>419</v>
      </c>
      <c r="D44">
        <v>9</v>
      </c>
      <c r="E44">
        <f>11+1+1+1+3+1+4+1+4</f>
        <v>27</v>
      </c>
    </row>
    <row r="45" spans="1:7" ht="25.5">
      <c r="A45" s="9" t="s">
        <v>428</v>
      </c>
      <c r="B45" s="10" t="s">
        <v>429</v>
      </c>
      <c r="C45" s="11" t="s">
        <v>419</v>
      </c>
      <c r="D45">
        <v>1</v>
      </c>
      <c r="E45">
        <v>1</v>
      </c>
    </row>
    <row r="46" spans="1:7" ht="25.5">
      <c r="A46" s="9" t="s">
        <v>430</v>
      </c>
      <c r="B46" s="10" t="s">
        <v>431</v>
      </c>
      <c r="C46" s="11" t="s">
        <v>419</v>
      </c>
      <c r="D46">
        <v>1</v>
      </c>
      <c r="E46">
        <v>1</v>
      </c>
    </row>
    <row r="47" spans="1:7" ht="25.5">
      <c r="A47" s="9" t="s">
        <v>432</v>
      </c>
      <c r="B47" s="10" t="s">
        <v>433</v>
      </c>
      <c r="C47" s="11" t="s">
        <v>419</v>
      </c>
      <c r="D47" s="19" t="s">
        <v>574</v>
      </c>
      <c r="E47" s="19" t="s">
        <v>574</v>
      </c>
    </row>
    <row r="48" spans="1:7" ht="25.5">
      <c r="A48" s="9" t="s">
        <v>434</v>
      </c>
      <c r="B48" s="10" t="s">
        <v>435</v>
      </c>
      <c r="C48" s="11" t="s">
        <v>419</v>
      </c>
      <c r="D48" s="19" t="s">
        <v>574</v>
      </c>
      <c r="E48" s="19" t="s">
        <v>574</v>
      </c>
    </row>
    <row r="49" spans="1:14" ht="25.5">
      <c r="A49" s="9" t="s">
        <v>436</v>
      </c>
      <c r="B49" s="10" t="s">
        <v>437</v>
      </c>
      <c r="C49" s="11" t="s">
        <v>419</v>
      </c>
      <c r="D49">
        <v>5</v>
      </c>
      <c r="E49">
        <f>1+2+1+1+1</f>
        <v>6</v>
      </c>
    </row>
    <row r="50" spans="1:14" ht="25.5">
      <c r="A50" s="9" t="s">
        <v>438</v>
      </c>
      <c r="B50" s="10" t="s">
        <v>439</v>
      </c>
      <c r="C50" s="11" t="s">
        <v>419</v>
      </c>
      <c r="D50">
        <v>5</v>
      </c>
      <c r="E50">
        <f>2+1+2+4+1</f>
        <v>10</v>
      </c>
    </row>
    <row r="51" spans="1:14" ht="25.5">
      <c r="A51" s="12" t="s">
        <v>440</v>
      </c>
      <c r="B51" s="13" t="s">
        <v>441</v>
      </c>
      <c r="C51" s="14" t="s">
        <v>419</v>
      </c>
      <c r="D51" s="15">
        <v>4</v>
      </c>
      <c r="E51" s="15">
        <f>1+3+2+1</f>
        <v>7</v>
      </c>
      <c r="F51" s="17">
        <f>SUM(D40:D51)</f>
        <v>41</v>
      </c>
      <c r="G51" s="17">
        <f>SUM(E40:E51)</f>
        <v>74</v>
      </c>
    </row>
    <row r="52" spans="1:14">
      <c r="A52" s="9" t="s">
        <v>442</v>
      </c>
      <c r="B52" s="10" t="s">
        <v>443</v>
      </c>
      <c r="C52" s="11" t="s">
        <v>444</v>
      </c>
      <c r="D52" s="19" t="s">
        <v>574</v>
      </c>
      <c r="E52" s="19" t="s">
        <v>574</v>
      </c>
    </row>
    <row r="53" spans="1:14" ht="25.5">
      <c r="A53" s="9" t="s">
        <v>445</v>
      </c>
      <c r="B53" s="10" t="s">
        <v>446</v>
      </c>
      <c r="C53" s="11" t="s">
        <v>444</v>
      </c>
      <c r="D53" s="19" t="s">
        <v>574</v>
      </c>
      <c r="E53" s="19" t="s">
        <v>574</v>
      </c>
      <c r="M53">
        <v>3</v>
      </c>
      <c r="N53">
        <f>2+2+1</f>
        <v>5</v>
      </c>
    </row>
    <row r="54" spans="1:14">
      <c r="A54" s="9" t="s">
        <v>447</v>
      </c>
      <c r="B54" s="10" t="s">
        <v>448</v>
      </c>
      <c r="C54" s="11" t="s">
        <v>444</v>
      </c>
      <c r="D54" s="19" t="s">
        <v>574</v>
      </c>
      <c r="E54" s="19" t="s">
        <v>574</v>
      </c>
    </row>
    <row r="55" spans="1:14" ht="25.5">
      <c r="A55" s="9" t="s">
        <v>449</v>
      </c>
      <c r="B55" s="10" t="s">
        <v>450</v>
      </c>
      <c r="C55" s="11" t="s">
        <v>444</v>
      </c>
      <c r="D55" s="19" t="s">
        <v>574</v>
      </c>
      <c r="E55" s="19" t="s">
        <v>574</v>
      </c>
    </row>
    <row r="56" spans="1:14">
      <c r="A56" s="12" t="s">
        <v>451</v>
      </c>
      <c r="B56" s="13" t="s">
        <v>452</v>
      </c>
      <c r="C56" s="14" t="s">
        <v>444</v>
      </c>
      <c r="D56" s="17" t="s">
        <v>574</v>
      </c>
      <c r="E56" s="17" t="s">
        <v>574</v>
      </c>
      <c r="F56" s="17">
        <f>SUM(D52:D56)</f>
        <v>0</v>
      </c>
      <c r="G56" s="17">
        <f>SUM(E52:E56)</f>
        <v>0</v>
      </c>
    </row>
    <row r="57" spans="1:14" ht="25.5">
      <c r="A57" s="9" t="s">
        <v>453</v>
      </c>
      <c r="B57" s="10" t="s">
        <v>454</v>
      </c>
      <c r="C57" s="11" t="s">
        <v>455</v>
      </c>
      <c r="D57" s="19" t="s">
        <v>574</v>
      </c>
      <c r="E57" s="19" t="s">
        <v>574</v>
      </c>
    </row>
    <row r="58" spans="1:14">
      <c r="A58" s="12" t="s">
        <v>456</v>
      </c>
      <c r="B58" s="13" t="s">
        <v>457</v>
      </c>
      <c r="C58" s="14" t="s">
        <v>455</v>
      </c>
      <c r="D58" s="17" t="s">
        <v>574</v>
      </c>
      <c r="E58" s="17" t="s">
        <v>574</v>
      </c>
      <c r="F58" s="17"/>
      <c r="G58" s="17"/>
    </row>
    <row r="59" spans="1:14">
      <c r="A59" s="9" t="s">
        <v>458</v>
      </c>
      <c r="B59" s="10" t="s">
        <v>459</v>
      </c>
      <c r="C59" s="11" t="s">
        <v>460</v>
      </c>
      <c r="D59">
        <v>1</v>
      </c>
      <c r="E59">
        <v>1</v>
      </c>
    </row>
    <row r="60" spans="1:14">
      <c r="A60" s="9" t="s">
        <v>461</v>
      </c>
      <c r="B60" s="10" t="s">
        <v>462</v>
      </c>
      <c r="C60" s="11" t="s">
        <v>460</v>
      </c>
      <c r="D60" s="19" t="s">
        <v>574</v>
      </c>
      <c r="E60" s="19" t="s">
        <v>574</v>
      </c>
    </row>
    <row r="61" spans="1:14">
      <c r="A61" s="9" t="s">
        <v>463</v>
      </c>
      <c r="B61" s="10" t="s">
        <v>464</v>
      </c>
      <c r="C61" s="11" t="s">
        <v>460</v>
      </c>
      <c r="D61">
        <v>21</v>
      </c>
      <c r="E61" s="18">
        <f>1+2+2+1+2+1+1+1+1+1+1+6+2+1+1+1+1+1+1+1+1</f>
        <v>30</v>
      </c>
    </row>
    <row r="62" spans="1:14">
      <c r="A62" s="9" t="s">
        <v>465</v>
      </c>
      <c r="B62" s="10" t="s">
        <v>466</v>
      </c>
      <c r="C62" s="11" t="s">
        <v>460</v>
      </c>
      <c r="D62" s="19" t="s">
        <v>574</v>
      </c>
      <c r="E62" s="19" t="s">
        <v>574</v>
      </c>
    </row>
    <row r="63" spans="1:14">
      <c r="A63" s="9" t="s">
        <v>467</v>
      </c>
      <c r="B63" s="10" t="s">
        <v>468</v>
      </c>
      <c r="C63" s="11" t="s">
        <v>460</v>
      </c>
      <c r="D63" s="19" t="s">
        <v>574</v>
      </c>
      <c r="E63" s="19" t="s">
        <v>574</v>
      </c>
    </row>
    <row r="64" spans="1:14">
      <c r="A64" s="9" t="s">
        <v>469</v>
      </c>
      <c r="B64" s="10" t="s">
        <v>470</v>
      </c>
      <c r="C64" s="11" t="s">
        <v>460</v>
      </c>
      <c r="D64" s="19" t="s">
        <v>574</v>
      </c>
      <c r="E64" s="19" t="s">
        <v>574</v>
      </c>
    </row>
    <row r="65" spans="1:7">
      <c r="A65" s="9" t="s">
        <v>471</v>
      </c>
      <c r="B65" s="10" t="s">
        <v>472</v>
      </c>
      <c r="C65" s="11" t="s">
        <v>460</v>
      </c>
      <c r="D65">
        <v>1</v>
      </c>
      <c r="E65">
        <v>1</v>
      </c>
    </row>
    <row r="66" spans="1:7" ht="25.5">
      <c r="A66" s="12" t="s">
        <v>473</v>
      </c>
      <c r="B66" s="13" t="s">
        <v>474</v>
      </c>
      <c r="C66" s="14" t="s">
        <v>460</v>
      </c>
      <c r="D66" s="17" t="s">
        <v>574</v>
      </c>
      <c r="E66" s="17" t="s">
        <v>574</v>
      </c>
      <c r="F66" s="17">
        <f>SUM(D59:D66)</f>
        <v>23</v>
      </c>
      <c r="G66" s="17">
        <f>SUM(E59:E66)</f>
        <v>32</v>
      </c>
    </row>
    <row r="67" spans="1:7" ht="38.25">
      <c r="A67" s="9" t="s">
        <v>475</v>
      </c>
      <c r="B67" s="10" t="s">
        <v>476</v>
      </c>
      <c r="C67" s="11" t="s">
        <v>477</v>
      </c>
      <c r="D67">
        <v>2</v>
      </c>
      <c r="E67">
        <f>1+1</f>
        <v>2</v>
      </c>
    </row>
    <row r="68" spans="1:7">
      <c r="A68" s="9" t="s">
        <v>478</v>
      </c>
      <c r="B68" s="10" t="s">
        <v>479</v>
      </c>
      <c r="C68" s="11" t="s">
        <v>477</v>
      </c>
    </row>
    <row r="69" spans="1:7">
      <c r="A69" s="9" t="s">
        <v>480</v>
      </c>
      <c r="B69" s="10" t="s">
        <v>481</v>
      </c>
      <c r="C69" s="11" t="s">
        <v>477</v>
      </c>
      <c r="D69">
        <v>4</v>
      </c>
      <c r="E69">
        <f>1+1+2+1</f>
        <v>5</v>
      </c>
    </row>
    <row r="70" spans="1:7">
      <c r="A70" s="9" t="s">
        <v>482</v>
      </c>
      <c r="B70" s="10" t="s">
        <v>483</v>
      </c>
      <c r="C70" s="11" t="s">
        <v>477</v>
      </c>
      <c r="D70">
        <v>2</v>
      </c>
      <c r="E70">
        <f>1+1</f>
        <v>2</v>
      </c>
    </row>
    <row r="71" spans="1:7">
      <c r="A71" s="9" t="s">
        <v>484</v>
      </c>
      <c r="B71" s="10" t="s">
        <v>485</v>
      </c>
      <c r="C71" s="11" t="s">
        <v>477</v>
      </c>
    </row>
    <row r="72" spans="1:7">
      <c r="A72" s="12" t="s">
        <v>486</v>
      </c>
      <c r="B72" s="13" t="s">
        <v>487</v>
      </c>
      <c r="C72" s="14" t="s">
        <v>477</v>
      </c>
      <c r="D72" s="15">
        <v>1</v>
      </c>
      <c r="E72" s="15">
        <v>1</v>
      </c>
      <c r="F72" s="17">
        <f>SUM(D67:D72)</f>
        <v>9</v>
      </c>
      <c r="G72" s="17">
        <f>SUM(E67:E72)</f>
        <v>10</v>
      </c>
    </row>
    <row r="73" spans="1:7" ht="25.5">
      <c r="A73" s="9" t="s">
        <v>488</v>
      </c>
      <c r="B73" s="10" t="s">
        <v>489</v>
      </c>
      <c r="C73" s="11" t="s">
        <v>490</v>
      </c>
    </row>
    <row r="74" spans="1:7">
      <c r="A74" s="9" t="s">
        <v>491</v>
      </c>
      <c r="B74" s="10" t="s">
        <v>492</v>
      </c>
      <c r="C74" s="11" t="s">
        <v>490</v>
      </c>
    </row>
    <row r="75" spans="1:7" ht="38.25">
      <c r="A75" s="9" t="s">
        <v>493</v>
      </c>
      <c r="B75" s="10" t="s">
        <v>494</v>
      </c>
      <c r="C75" s="11" t="s">
        <v>490</v>
      </c>
    </row>
    <row r="76" spans="1:7" ht="25.5">
      <c r="A76" s="9" t="s">
        <v>495</v>
      </c>
      <c r="B76" s="10" t="s">
        <v>496</v>
      </c>
      <c r="C76" s="11" t="s">
        <v>490</v>
      </c>
    </row>
    <row r="77" spans="1:7">
      <c r="A77" s="9" t="s">
        <v>497</v>
      </c>
      <c r="B77" s="10" t="s">
        <v>498</v>
      </c>
      <c r="C77" s="11" t="s">
        <v>490</v>
      </c>
      <c r="D77">
        <v>6</v>
      </c>
      <c r="E77">
        <f>5+3+2+4+1+1</f>
        <v>16</v>
      </c>
    </row>
    <row r="78" spans="1:7">
      <c r="A78" s="9" t="s">
        <v>499</v>
      </c>
      <c r="B78" s="10" t="s">
        <v>500</v>
      </c>
      <c r="C78" s="11" t="s">
        <v>490</v>
      </c>
    </row>
    <row r="79" spans="1:7">
      <c r="A79" s="9" t="s">
        <v>501</v>
      </c>
      <c r="B79" s="10" t="s">
        <v>502</v>
      </c>
      <c r="C79" s="11" t="s">
        <v>490</v>
      </c>
    </row>
    <row r="80" spans="1:7">
      <c r="A80" s="12" t="s">
        <v>503</v>
      </c>
      <c r="B80" s="13" t="s">
        <v>504</v>
      </c>
      <c r="C80" s="14" t="s">
        <v>490</v>
      </c>
      <c r="D80" s="15">
        <v>4</v>
      </c>
      <c r="E80" s="15">
        <f>1+1+1+1</f>
        <v>4</v>
      </c>
      <c r="F80" s="17">
        <f>SUM(D73:D80)</f>
        <v>10</v>
      </c>
      <c r="G80" s="17">
        <f>SUM(E73:E80)</f>
        <v>20</v>
      </c>
    </row>
    <row r="81" spans="1:7">
      <c r="A81" s="9" t="s">
        <v>505</v>
      </c>
      <c r="B81" s="10" t="s">
        <v>506</v>
      </c>
      <c r="C81" s="11" t="s">
        <v>507</v>
      </c>
    </row>
    <row r="82" spans="1:7">
      <c r="A82" s="9" t="s">
        <v>508</v>
      </c>
      <c r="B82" s="10" t="s">
        <v>509</v>
      </c>
      <c r="C82" s="11" t="s">
        <v>507</v>
      </c>
      <c r="D82">
        <v>1</v>
      </c>
      <c r="E82">
        <v>2</v>
      </c>
    </row>
    <row r="83" spans="1:7">
      <c r="A83" s="9" t="s">
        <v>510</v>
      </c>
      <c r="B83" s="10" t="s">
        <v>511</v>
      </c>
      <c r="C83" s="11" t="s">
        <v>507</v>
      </c>
    </row>
    <row r="84" spans="1:7" ht="25.5">
      <c r="A84" s="9" t="s">
        <v>512</v>
      </c>
      <c r="B84" s="10" t="s">
        <v>513</v>
      </c>
      <c r="C84" s="11" t="s">
        <v>507</v>
      </c>
    </row>
    <row r="85" spans="1:7">
      <c r="A85" s="9" t="s">
        <v>0</v>
      </c>
      <c r="B85" s="10" t="s">
        <v>514</v>
      </c>
      <c r="C85" s="11" t="s">
        <v>507</v>
      </c>
      <c r="D85">
        <v>2</v>
      </c>
      <c r="E85">
        <f>4+1</f>
        <v>5</v>
      </c>
    </row>
    <row r="86" spans="1:7">
      <c r="A86" s="9" t="s">
        <v>515</v>
      </c>
      <c r="B86" s="10" t="s">
        <v>516</v>
      </c>
      <c r="C86" s="11" t="s">
        <v>507</v>
      </c>
    </row>
    <row r="87" spans="1:7">
      <c r="A87" s="9" t="s">
        <v>517</v>
      </c>
      <c r="B87" s="10" t="s">
        <v>518</v>
      </c>
      <c r="C87" s="11" t="s">
        <v>507</v>
      </c>
    </row>
    <row r="88" spans="1:7">
      <c r="A88" s="9" t="s">
        <v>519</v>
      </c>
      <c r="B88" s="10" t="s">
        <v>520</v>
      </c>
      <c r="C88" s="11" t="s">
        <v>507</v>
      </c>
      <c r="D88">
        <v>3</v>
      </c>
      <c r="E88">
        <f>1+3+3</f>
        <v>7</v>
      </c>
    </row>
    <row r="89" spans="1:7">
      <c r="A89" s="12" t="s">
        <v>521</v>
      </c>
      <c r="B89" s="13" t="s">
        <v>522</v>
      </c>
      <c r="C89" s="14" t="s">
        <v>507</v>
      </c>
      <c r="D89" s="15"/>
      <c r="E89" s="15"/>
      <c r="F89" s="17">
        <f>SUM(D81:D89)</f>
        <v>6</v>
      </c>
      <c r="G89" s="17">
        <f>SUM(E81:E89)</f>
        <v>14</v>
      </c>
    </row>
    <row r="90" spans="1:7">
      <c r="A90" s="9" t="s">
        <v>523</v>
      </c>
      <c r="B90" s="10" t="s">
        <v>524</v>
      </c>
      <c r="C90" s="11" t="s">
        <v>525</v>
      </c>
    </row>
    <row r="91" spans="1:7">
      <c r="A91" s="9" t="s">
        <v>526</v>
      </c>
      <c r="B91" s="10" t="s">
        <v>527</v>
      </c>
      <c r="C91" s="11" t="s">
        <v>525</v>
      </c>
    </row>
    <row r="92" spans="1:7">
      <c r="A92" s="9" t="s">
        <v>528</v>
      </c>
      <c r="B92" s="10" t="s">
        <v>529</v>
      </c>
      <c r="C92" s="11" t="s">
        <v>525</v>
      </c>
    </row>
    <row r="93" spans="1:7">
      <c r="A93" s="9" t="s">
        <v>530</v>
      </c>
      <c r="B93" s="10" t="s">
        <v>531</v>
      </c>
      <c r="C93" s="11" t="s">
        <v>525</v>
      </c>
    </row>
    <row r="94" spans="1:7">
      <c r="A94" s="9" t="s">
        <v>532</v>
      </c>
      <c r="B94" s="10" t="s">
        <v>533</v>
      </c>
      <c r="C94" s="11" t="s">
        <v>525</v>
      </c>
    </row>
    <row r="95" spans="1:7">
      <c r="A95" s="9" t="s">
        <v>534</v>
      </c>
      <c r="B95" s="10" t="s">
        <v>535</v>
      </c>
      <c r="C95" s="11" t="s">
        <v>525</v>
      </c>
      <c r="D95">
        <v>4</v>
      </c>
      <c r="E95">
        <f>1+1+2+1</f>
        <v>5</v>
      </c>
    </row>
    <row r="96" spans="1:7">
      <c r="A96" s="9" t="s">
        <v>536</v>
      </c>
      <c r="B96" s="10" t="s">
        <v>537</v>
      </c>
      <c r="C96" s="11" t="s">
        <v>525</v>
      </c>
      <c r="D96">
        <v>5</v>
      </c>
      <c r="E96">
        <f>1+2+1+1+1</f>
        <v>6</v>
      </c>
    </row>
    <row r="97" spans="1:7">
      <c r="A97" s="9" t="s">
        <v>538</v>
      </c>
      <c r="B97" s="10" t="s">
        <v>539</v>
      </c>
      <c r="C97" s="11" t="s">
        <v>525</v>
      </c>
      <c r="D97">
        <v>5</v>
      </c>
      <c r="E97">
        <f>1+5+1+6+2</f>
        <v>15</v>
      </c>
    </row>
    <row r="98" spans="1:7">
      <c r="A98" s="9" t="s">
        <v>540</v>
      </c>
      <c r="B98" s="10" t="s">
        <v>541</v>
      </c>
      <c r="C98" s="11" t="s">
        <v>525</v>
      </c>
      <c r="D98">
        <v>1</v>
      </c>
      <c r="E98">
        <v>1</v>
      </c>
    </row>
    <row r="99" spans="1:7" ht="25.5">
      <c r="A99" s="12" t="s">
        <v>542</v>
      </c>
      <c r="B99" s="13" t="s">
        <v>543</v>
      </c>
      <c r="C99" s="14" t="s">
        <v>525</v>
      </c>
      <c r="D99" s="15">
        <v>2</v>
      </c>
      <c r="E99" s="15">
        <f>1+1</f>
        <v>2</v>
      </c>
      <c r="F99" s="17">
        <f>SUM(D90:D99)</f>
        <v>17</v>
      </c>
      <c r="G99" s="17">
        <f>SUM(E90:E99)</f>
        <v>29</v>
      </c>
    </row>
    <row r="100" spans="1:7" ht="38.25">
      <c r="A100" s="9" t="s">
        <v>544</v>
      </c>
      <c r="B100" s="10" t="s">
        <v>545</v>
      </c>
      <c r="C100" s="11" t="s">
        <v>546</v>
      </c>
      <c r="D100" s="18">
        <v>1</v>
      </c>
      <c r="E100">
        <v>1</v>
      </c>
    </row>
    <row r="101" spans="1:7" ht="38.25">
      <c r="A101" s="12" t="s">
        <v>547</v>
      </c>
      <c r="B101" s="13" t="s">
        <v>548</v>
      </c>
      <c r="C101" s="14" t="s">
        <v>546</v>
      </c>
      <c r="D101" s="15"/>
      <c r="E101" s="15"/>
      <c r="F101" s="17">
        <f>SUM(D100:D101)</f>
        <v>1</v>
      </c>
      <c r="G101" s="17">
        <f>SUM(E100:E101)</f>
        <v>1</v>
      </c>
    </row>
    <row r="102" spans="1:7">
      <c r="A102" s="9" t="s">
        <v>549</v>
      </c>
      <c r="B102" s="10" t="s">
        <v>550</v>
      </c>
      <c r="C102" s="11" t="s">
        <v>551</v>
      </c>
      <c r="D102" s="18">
        <v>1</v>
      </c>
      <c r="E102">
        <v>3</v>
      </c>
    </row>
    <row r="103" spans="1:7">
      <c r="A103" s="12" t="s">
        <v>552</v>
      </c>
      <c r="B103" s="13" t="s">
        <v>553</v>
      </c>
      <c r="C103" s="14" t="s">
        <v>551</v>
      </c>
      <c r="D103" s="15"/>
      <c r="E103" s="15"/>
      <c r="F103" s="17">
        <f>SUM(D102:D103)</f>
        <v>1</v>
      </c>
      <c r="G103" s="17">
        <f>SUM(E102:E103)</f>
        <v>3</v>
      </c>
    </row>
    <row r="104" spans="1:7" ht="25.5">
      <c r="A104" s="12" t="s">
        <v>554</v>
      </c>
      <c r="B104" s="13" t="s">
        <v>555</v>
      </c>
      <c r="C104" s="14" t="s">
        <v>556</v>
      </c>
      <c r="D104" s="15"/>
      <c r="E104" s="15"/>
      <c r="F104" s="17"/>
      <c r="G104" s="17"/>
    </row>
    <row r="105" spans="1:7">
      <c r="A105" s="9" t="s">
        <v>557</v>
      </c>
      <c r="B105" s="10" t="s">
        <v>558</v>
      </c>
      <c r="C105" s="11" t="s">
        <v>559</v>
      </c>
      <c r="D105">
        <v>2</v>
      </c>
      <c r="E105">
        <f>9+2</f>
        <v>11</v>
      </c>
    </row>
    <row r="106" spans="1:7">
      <c r="A106" s="9" t="s">
        <v>560</v>
      </c>
      <c r="B106" s="10" t="s">
        <v>561</v>
      </c>
      <c r="C106" s="11" t="s">
        <v>559</v>
      </c>
      <c r="D106">
        <v>4</v>
      </c>
      <c r="E106">
        <f>1+4+4+3</f>
        <v>12</v>
      </c>
    </row>
    <row r="107" spans="1:7">
      <c r="A107" s="9" t="s">
        <v>562</v>
      </c>
      <c r="B107" s="10" t="s">
        <v>563</v>
      </c>
      <c r="C107" s="11" t="s">
        <v>559</v>
      </c>
      <c r="D107">
        <v>2</v>
      </c>
      <c r="E107">
        <f>1+1</f>
        <v>2</v>
      </c>
    </row>
    <row r="108" spans="1:7">
      <c r="A108" s="9" t="s">
        <v>564</v>
      </c>
      <c r="B108" s="10" t="s">
        <v>565</v>
      </c>
      <c r="C108" s="11" t="s">
        <v>559</v>
      </c>
      <c r="D108">
        <v>5</v>
      </c>
      <c r="E108">
        <f>1+2+1+1+1</f>
        <v>6</v>
      </c>
    </row>
    <row r="109" spans="1:7">
      <c r="A109" s="9" t="s">
        <v>566</v>
      </c>
      <c r="B109" s="10" t="s">
        <v>567</v>
      </c>
      <c r="C109" s="11" t="s">
        <v>559</v>
      </c>
      <c r="D109">
        <v>2</v>
      </c>
      <c r="E109">
        <f>4+3</f>
        <v>7</v>
      </c>
    </row>
    <row r="110" spans="1:7">
      <c r="A110" s="9" t="s">
        <v>568</v>
      </c>
      <c r="B110" s="10" t="s">
        <v>569</v>
      </c>
      <c r="C110" s="11" t="s">
        <v>559</v>
      </c>
    </row>
    <row r="111" spans="1:7">
      <c r="A111" s="12" t="s">
        <v>570</v>
      </c>
      <c r="B111" s="13" t="s">
        <v>571</v>
      </c>
      <c r="C111" s="14" t="s">
        <v>559</v>
      </c>
      <c r="D111" s="15"/>
      <c r="E111" s="15"/>
      <c r="F111" s="17">
        <f>SUM(D105:D111)</f>
        <v>15</v>
      </c>
      <c r="G111" s="17">
        <f>SUM(E105:E111)</f>
        <v>38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F101 F26 F8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Foglio4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scl22</dc:creator>
  <cp:lastModifiedBy>scl22</cp:lastModifiedBy>
  <cp:lastPrinted>2018-05-24T07:06:53Z</cp:lastPrinted>
  <dcterms:created xsi:type="dcterms:W3CDTF">2018-01-15T16:36:26Z</dcterms:created>
  <dcterms:modified xsi:type="dcterms:W3CDTF">2018-05-28T07:38:25Z</dcterms:modified>
</cp:coreProperties>
</file>